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7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<sst xmlns="http://schemas.openxmlformats.org/spreadsheetml/2006/main" count="128" uniqueCount="79">
  <si>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%</t>
  </si>
  <si>
    <t>1 -Мун.зад школы</t>
  </si>
  <si>
    <t>2-Мун.зад. дошкольное</t>
  </si>
  <si>
    <t>3-Мун.зад.доп.образ</t>
  </si>
  <si>
    <t>4-Содержание имущества школы</t>
  </si>
  <si>
    <t>5-Содержание имущества дошкольные</t>
  </si>
  <si>
    <t xml:space="preserve">6-Содержание имущества доп.образования </t>
  </si>
  <si>
    <t xml:space="preserve">Задача-3 Финансовое обеспечение развитие инфраструктуры сети системы образования; </t>
  </si>
  <si>
    <t>1. Расходы на обеспечение функций органов местного самоуправления (содержание по управлению образования)</t>
  </si>
  <si>
    <t>2. Высшее должностное лицо (руководитель высшего исполнительного органа местного самоуправления) и его заместители</t>
  </si>
  <si>
    <t>3. Субвенции по представлению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образования.</t>
  </si>
  <si>
    <t xml:space="preserve">5. Прочие мероприятия в рамках ВЦП </t>
  </si>
  <si>
    <t>Задача  4
Финансовое обеспечение мероприятий, направленных на гарантированную психофизическую безопасность обучающихся и их социальную защиту.</t>
  </si>
  <si>
    <t>ИТОГО:</t>
  </si>
  <si>
    <t>№ п\п</t>
  </si>
  <si>
    <t>Цели и задачи на реализацию которых направлены бюджетные ассигнования</t>
  </si>
  <si>
    <t>Коды бюджетной классификации</t>
  </si>
  <si>
    <t>Объемы бюджетных         ассигнований</t>
  </si>
  <si>
    <t xml:space="preserve">           (тыс.руб.)</t>
  </si>
  <si>
    <t>ЦС</t>
  </si>
  <si>
    <t>Вид расходов</t>
  </si>
  <si>
    <t>раздел</t>
  </si>
  <si>
    <t>подраздел</t>
  </si>
  <si>
    <t>Единица измерения</t>
  </si>
  <si>
    <t>Планируемое значение (конечный и непосредственный результат)</t>
  </si>
  <si>
    <t>Всего</t>
  </si>
  <si>
    <t>в т.ч. на 01.07</t>
  </si>
  <si>
    <t>Целевое значение (конечный результат)</t>
  </si>
  <si>
    <t>Показатель1.</t>
  </si>
  <si>
    <t>Показатель 2.</t>
  </si>
  <si>
    <r>
      <t>1-</t>
    </r>
    <r>
      <rPr>
        <sz val="10"/>
        <color indexed="8"/>
        <rFont val="Times New Roman"/>
        <family val="1"/>
      </rPr>
      <t>Субвенция муниципальным образованиям Астраханской области на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</si>
  <si>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t>2</t>
    </r>
    <r>
      <rPr>
        <sz val="10"/>
        <color indexed="8"/>
        <rFont val="Times New Roman"/>
        <family val="1"/>
      </rPr>
      <t>-Субсидии муниципальным образованиям Астраханской области на возмещение затрат по выполнению непрофильных функций в муниципальных общеобразовательных организациях</t>
    </r>
  </si>
  <si>
    <r>
      <t>3-</t>
    </r>
    <r>
      <rPr>
        <sz val="10"/>
        <color indexed="8"/>
        <rFont val="Times New Roman"/>
        <family val="1"/>
      </rPr>
      <t>Субвенция муниципальным образованиям Астраханской области на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</t>
    </r>
  </si>
  <si>
    <t>07</t>
  </si>
  <si>
    <t>02</t>
  </si>
  <si>
    <t>01</t>
  </si>
  <si>
    <t>Показатели конечного результатов</t>
  </si>
  <si>
    <t>Показатель 3.</t>
  </si>
  <si>
    <t xml:space="preserve">          Планируемые показатели результатов деятельности</t>
  </si>
  <si>
    <t>09</t>
  </si>
  <si>
    <t>Итого на муниципальное задание</t>
  </si>
  <si>
    <t>Итого на содержание
 имущества</t>
  </si>
  <si>
    <t>Показатель 4</t>
  </si>
  <si>
    <t>Итого:</t>
  </si>
  <si>
    <t>04</t>
  </si>
  <si>
    <t>1. Организация 
противопожарных мероприятий в школах</t>
  </si>
  <si>
    <t>ИТОГО: на проведение 
противопожарных мероприятий</t>
  </si>
  <si>
    <t>Местный бюджет</t>
  </si>
  <si>
    <t>Областной бюджет</t>
  </si>
  <si>
    <t>ИТОГО по ВЦП</t>
  </si>
  <si>
    <t>Субвенция муниципальным образованиям Астраханской области на содержание комиссии по делам несовершеннолетних</t>
  </si>
  <si>
    <t>2. Организация 
противопожарных мероприятий в детских садах</t>
  </si>
  <si>
    <t>3. Организация 
противопожарных мероприятий в доп. образовании</t>
  </si>
  <si>
    <t>Цель:Финансовое обеспечение реализуемых мероприятий, направленных на развитие образования Черноярского района на 2015-2017 годы</t>
  </si>
  <si>
    <t>Задача  1. Обеспечение государственных гарантий реализации прав граждан на получение общедоступного и бесплатного образования в муниципальных дошкольных и общеобразовательных организациях , в том числе</t>
  </si>
  <si>
    <t>Основные мероприятия:</t>
  </si>
  <si>
    <t>Иерархический перечень и характеристика целей, задач, мероприятий, индикаторов (показателей) и результатов ВЦП "Обеспечение муниципальной программы "Развитие образования Черноярского района" на 2015-2020 гг.</t>
  </si>
  <si>
    <t>4.  Проведение олимпиад, выставок и спортивных мероприятий</t>
  </si>
  <si>
    <t>Приложение №1</t>
  </si>
  <si>
    <t>Задача 2
Субсидии государственным бюджетным учреждениям на возмещение нормативных затрат,связанных с оказанием ими государственных услуг (выполнением работ):</t>
  </si>
  <si>
    <t>Субвенция школы</t>
  </si>
  <si>
    <t>Субвенция сады</t>
  </si>
  <si>
    <t>0120060140</t>
  </si>
  <si>
    <t>0120060220</t>
  </si>
  <si>
    <t>0120060150</t>
  </si>
  <si>
    <t>0120070020</t>
  </si>
  <si>
    <t>0120070010</t>
  </si>
  <si>
    <t>03</t>
  </si>
  <si>
    <t>0120070030</t>
  </si>
  <si>
    <t>0120000010</t>
  </si>
  <si>
    <t>0120060240</t>
  </si>
  <si>
    <t>0120020140</t>
  </si>
  <si>
    <t>0120020180</t>
  </si>
  <si>
    <t>0120020120</t>
  </si>
  <si>
    <t xml:space="preserve">4.Предоставление бесплатного питания отдельным категориям обучающихся </t>
  </si>
  <si>
    <t>0120020130</t>
  </si>
  <si>
    <t xml:space="preserve">4 ИТОГО: Бесплатное питание в школах </t>
  </si>
  <si>
    <t>ИТОГО Субсидии школы</t>
  </si>
  <si>
    <t>ИТОГО Субсидии сады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</si>
</sst>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2" borderId="10" xfId="0" applyFont="1" applyFill="1" applyBorder="1" applyAlignment="1">
      <alignment horizontal="center" vertical="top" wrapText="1"/>
    </xf>
    <xf numFmtId="0" fontId="47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2" borderId="14" xfId="0" applyFont="1" applyFill="1" applyBorder="1" applyAlignment="1">
      <alignment horizontal="left" vertical="top" wrapText="1"/>
    </xf>
    <xf numFmtId="0" fontId="48" fillId="2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49" fillId="0" borderId="15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justify" vertical="top" wrapText="1"/>
    </xf>
    <xf numFmtId="0" fontId="49" fillId="0" borderId="11" xfId="0" applyFont="1" applyBorder="1" applyAlignment="1">
      <alignment vertical="top" wrapText="1"/>
    </xf>
    <xf numFmtId="0" fontId="51" fillId="2" borderId="10" xfId="0" applyFont="1" applyFill="1" applyBorder="1" applyAlignment="1">
      <alignment horizontal="left" vertical="center" wrapText="1"/>
    </xf>
    <xf numFmtId="49" fontId="47" fillId="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8" fillId="2" borderId="10" xfId="0" applyFont="1" applyFill="1" applyBorder="1" applyAlignment="1">
      <alignment vertical="top" wrapText="1"/>
    </xf>
    <xf numFmtId="0" fontId="48" fillId="2" borderId="10" xfId="0" applyFont="1" applyFill="1" applyBorder="1" applyAlignment="1">
      <alignment horizontal="left" vertical="top" wrapText="1"/>
    </xf>
    <xf numFmtId="0" fontId="48" fillId="2" borderId="10" xfId="0" applyFont="1" applyFill="1" applyBorder="1" applyAlignment="1">
      <alignment/>
    </xf>
    <xf numFmtId="0" fontId="48" fillId="2" borderId="14" xfId="0" applyFont="1" applyFill="1" applyBorder="1" applyAlignment="1">
      <alignment vertical="top" wrapText="1"/>
    </xf>
    <xf numFmtId="0" fontId="48" fillId="2" borderId="14" xfId="0" applyFont="1" applyFill="1" applyBorder="1" applyAlignment="1">
      <alignment horizontal="justify" vertical="top" wrapText="1"/>
    </xf>
    <xf numFmtId="0" fontId="48" fillId="33" borderId="11" xfId="0" applyFont="1" applyFill="1" applyBorder="1" applyAlignment="1">
      <alignment/>
    </xf>
    <xf numFmtId="0" fontId="48" fillId="2" borderId="13" xfId="0" applyFont="1" applyFill="1" applyBorder="1" applyAlignment="1">
      <alignment/>
    </xf>
    <xf numFmtId="0" fontId="48" fillId="8" borderId="14" xfId="0" applyFont="1" applyFill="1" applyBorder="1" applyAlignment="1">
      <alignment horizontal="justify" vertical="top" wrapText="1"/>
    </xf>
    <xf numFmtId="0" fontId="47" fillId="8" borderId="13" xfId="0" applyFont="1" applyFill="1" applyBorder="1" applyAlignment="1">
      <alignment vertical="top" wrapText="1"/>
    </xf>
    <xf numFmtId="0" fontId="47" fillId="8" borderId="13" xfId="0" applyFont="1" applyFill="1" applyBorder="1" applyAlignment="1">
      <alignment horizontal="center" vertical="top" wrapText="1"/>
    </xf>
    <xf numFmtId="49" fontId="47" fillId="8" borderId="13" xfId="0" applyNumberFormat="1" applyFont="1" applyFill="1" applyBorder="1" applyAlignment="1">
      <alignment horizontal="center" vertical="top" wrapText="1"/>
    </xf>
    <xf numFmtId="0" fontId="48" fillId="8" borderId="10" xfId="0" applyFont="1" applyFill="1" applyBorder="1" applyAlignment="1">
      <alignment/>
    </xf>
    <xf numFmtId="0" fontId="48" fillId="8" borderId="10" xfId="0" applyFont="1" applyFill="1" applyBorder="1" applyAlignment="1">
      <alignment wrapText="1"/>
    </xf>
    <xf numFmtId="164" fontId="47" fillId="2" borderId="10" xfId="0" applyNumberFormat="1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164" fontId="47" fillId="2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49" fontId="47" fillId="2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 horizontal="center" vertical="center"/>
    </xf>
    <xf numFmtId="164" fontId="53" fillId="2" borderId="10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center" vertical="top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justify"/>
    </xf>
    <xf numFmtId="0" fontId="46" fillId="34" borderId="10" xfId="0" applyFont="1" applyFill="1" applyBorder="1" applyAlignment="1">
      <alignment/>
    </xf>
    <xf numFmtId="164" fontId="51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7" fillId="2" borderId="10" xfId="0" applyFont="1" applyFill="1" applyBorder="1" applyAlignment="1">
      <alignment wrapText="1"/>
    </xf>
    <xf numFmtId="0" fontId="47" fillId="2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165" fontId="47" fillId="2" borderId="10" xfId="0" applyNumberFormat="1" applyFont="1" applyFill="1" applyBorder="1" applyAlignment="1">
      <alignment horizontal="center" vertical="center" wrapText="1"/>
    </xf>
    <xf numFmtId="165" fontId="48" fillId="8" borderId="16" xfId="0" applyNumberFormat="1" applyFont="1" applyFill="1" applyBorder="1" applyAlignment="1">
      <alignment horizontal="center" vertical="center"/>
    </xf>
    <xf numFmtId="164" fontId="54" fillId="2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0" fontId="48" fillId="2" borderId="14" xfId="0" applyNumberFormat="1" applyFont="1" applyFill="1" applyBorder="1" applyAlignment="1">
      <alignment vertical="top" wrapText="1"/>
    </xf>
    <xf numFmtId="49" fontId="47" fillId="2" borderId="10" xfId="0" applyNumberFormat="1" applyFont="1" applyFill="1" applyBorder="1" applyAlignment="1">
      <alignment vertical="top" wrapText="1"/>
    </xf>
    <xf numFmtId="164" fontId="54" fillId="2" borderId="11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164" fontId="56" fillId="2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15" xfId="0" applyFont="1" applyBorder="1" applyAlignment="1">
      <alignment horizontal="justify" vertical="top" wrapText="1"/>
    </xf>
    <xf numFmtId="0" fontId="49" fillId="0" borderId="17" xfId="0" applyFont="1" applyBorder="1" applyAlignment="1">
      <alignment horizontal="justify" vertical="top" wrapText="1"/>
    </xf>
    <xf numFmtId="0" fontId="49" fillId="0" borderId="18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vertical="top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selection activeCell="I59" sqref="I59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3" width="7.140625" style="0" customWidth="1"/>
    <col min="4" max="4" width="7.00390625" style="0" customWidth="1"/>
    <col min="5" max="5" width="5.28125" style="0" customWidth="1"/>
    <col min="6" max="6" width="7.421875" style="0" customWidth="1"/>
    <col min="7" max="7" width="10.140625" style="0" customWidth="1"/>
    <col min="8" max="8" width="10.140625" style="0" bestFit="1" customWidth="1"/>
    <col min="9" max="12" width="11.421875" style="0" customWidth="1"/>
    <col min="13" max="13" width="6.00390625" style="0" customWidth="1"/>
    <col min="14" max="14" width="5.7109375" style="0" customWidth="1"/>
    <col min="15" max="15" width="5.140625" style="0" customWidth="1"/>
    <col min="16" max="16" width="5.57421875" style="0" customWidth="1"/>
    <col min="17" max="17" width="5.421875" style="0" customWidth="1"/>
    <col min="18" max="18" width="4.57421875" style="0" customWidth="1"/>
    <col min="19" max="19" width="3.28125" style="0" customWidth="1"/>
    <col min="20" max="20" width="4.8515625" style="0" customWidth="1"/>
    <col min="21" max="21" width="3.28125" style="0" customWidth="1"/>
    <col min="22" max="28" width="5.421875" style="0" customWidth="1"/>
    <col min="29" max="29" width="6.57421875" style="0" customWidth="1"/>
  </cols>
  <sheetData>
    <row r="1" spans="26:29" ht="14.25">
      <c r="Z1" s="86" t="s">
        <v>58</v>
      </c>
      <c r="AA1" s="86"/>
      <c r="AB1" s="86"/>
      <c r="AC1" s="86"/>
    </row>
    <row r="2" spans="3:23" ht="14.25">
      <c r="C2" s="13"/>
      <c r="D2" s="87" t="s">
        <v>56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3:23" ht="14.25">
      <c r="C3" s="13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3:23" ht="14.25">
      <c r="C4" s="13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3:4" ht="15" thickBot="1">
      <c r="C5" s="13"/>
      <c r="D5" s="13"/>
    </row>
    <row r="6" spans="1:29" ht="14.25">
      <c r="A6" s="89" t="s">
        <v>14</v>
      </c>
      <c r="B6" s="92" t="s">
        <v>15</v>
      </c>
      <c r="C6" s="93" t="s">
        <v>16</v>
      </c>
      <c r="D6" s="93"/>
      <c r="E6" s="93"/>
      <c r="F6" s="93"/>
      <c r="G6" s="94" t="s">
        <v>17</v>
      </c>
      <c r="H6" s="95"/>
      <c r="I6" s="95"/>
      <c r="J6" s="96"/>
      <c r="K6" s="96"/>
      <c r="L6" s="97"/>
      <c r="M6" s="98" t="s">
        <v>38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</row>
    <row r="7" spans="1:29" ht="14.25">
      <c r="A7" s="90"/>
      <c r="B7" s="92"/>
      <c r="C7" s="93"/>
      <c r="D7" s="93"/>
      <c r="E7" s="93"/>
      <c r="F7" s="93"/>
      <c r="G7" s="104" t="s">
        <v>18</v>
      </c>
      <c r="H7" s="105"/>
      <c r="I7" s="105"/>
      <c r="J7" s="106"/>
      <c r="K7" s="106"/>
      <c r="L7" s="107"/>
      <c r="M7" s="101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3"/>
    </row>
    <row r="8" spans="1:29" ht="14.25">
      <c r="A8" s="90"/>
      <c r="B8" s="92"/>
      <c r="C8" s="92" t="s">
        <v>19</v>
      </c>
      <c r="D8" s="92" t="s">
        <v>20</v>
      </c>
      <c r="E8" s="92" t="s">
        <v>21</v>
      </c>
      <c r="F8" s="92" t="s">
        <v>22</v>
      </c>
      <c r="G8" s="108">
        <v>2015</v>
      </c>
      <c r="H8" s="108">
        <v>2016</v>
      </c>
      <c r="I8" s="108">
        <v>2017</v>
      </c>
      <c r="J8" s="108">
        <v>2018</v>
      </c>
      <c r="K8" s="108">
        <v>2019</v>
      </c>
      <c r="L8" s="108">
        <v>2020</v>
      </c>
      <c r="M8" s="92" t="s">
        <v>36</v>
      </c>
      <c r="N8" s="92" t="s">
        <v>23</v>
      </c>
      <c r="O8" s="92">
        <v>2013</v>
      </c>
      <c r="P8" s="92">
        <v>2014</v>
      </c>
      <c r="Q8" s="109" t="s">
        <v>24</v>
      </c>
      <c r="R8" s="110"/>
      <c r="S8" s="110"/>
      <c r="T8" s="110"/>
      <c r="U8" s="110"/>
      <c r="V8" s="110"/>
      <c r="W8" s="111"/>
      <c r="X8" s="111"/>
      <c r="Y8" s="111"/>
      <c r="Z8" s="111"/>
      <c r="AA8" s="111"/>
      <c r="AB8" s="112"/>
      <c r="AC8" s="71"/>
    </row>
    <row r="9" spans="1:29" ht="14.25">
      <c r="A9" s="90"/>
      <c r="B9" s="92"/>
      <c r="C9" s="92"/>
      <c r="D9" s="92"/>
      <c r="E9" s="92"/>
      <c r="F9" s="92"/>
      <c r="G9" s="108"/>
      <c r="H9" s="108"/>
      <c r="I9" s="108"/>
      <c r="J9" s="108"/>
      <c r="K9" s="108"/>
      <c r="L9" s="108"/>
      <c r="M9" s="92"/>
      <c r="N9" s="92"/>
      <c r="O9" s="92"/>
      <c r="P9" s="92"/>
      <c r="Q9" s="108">
        <v>2015</v>
      </c>
      <c r="R9" s="108"/>
      <c r="S9" s="108">
        <v>2016</v>
      </c>
      <c r="T9" s="108"/>
      <c r="U9" s="108">
        <v>2017</v>
      </c>
      <c r="V9" s="108"/>
      <c r="W9" s="108">
        <v>2018</v>
      </c>
      <c r="X9" s="108"/>
      <c r="Y9" s="108">
        <v>2019</v>
      </c>
      <c r="Z9" s="108"/>
      <c r="AA9" s="108">
        <v>2020</v>
      </c>
      <c r="AB9" s="108"/>
      <c r="AC9" s="71"/>
    </row>
    <row r="10" spans="1:29" ht="61.5" thickBot="1">
      <c r="A10" s="91"/>
      <c r="B10" s="92"/>
      <c r="C10" s="92"/>
      <c r="D10" s="92"/>
      <c r="E10" s="92"/>
      <c r="F10" s="92"/>
      <c r="G10" s="108"/>
      <c r="H10" s="108"/>
      <c r="I10" s="108"/>
      <c r="J10" s="108"/>
      <c r="K10" s="108"/>
      <c r="L10" s="108"/>
      <c r="M10" s="92"/>
      <c r="N10" s="92"/>
      <c r="O10" s="92"/>
      <c r="P10" s="92"/>
      <c r="Q10" s="71" t="s">
        <v>25</v>
      </c>
      <c r="R10" s="71" t="s">
        <v>26</v>
      </c>
      <c r="S10" s="71" t="s">
        <v>25</v>
      </c>
      <c r="T10" s="71" t="s">
        <v>26</v>
      </c>
      <c r="U10" s="71" t="s">
        <v>25</v>
      </c>
      <c r="V10" s="71" t="s">
        <v>26</v>
      </c>
      <c r="W10" s="71" t="s">
        <v>25</v>
      </c>
      <c r="X10" s="71" t="s">
        <v>26</v>
      </c>
      <c r="Y10" s="71" t="s">
        <v>25</v>
      </c>
      <c r="Z10" s="71" t="s">
        <v>26</v>
      </c>
      <c r="AA10" s="71" t="s">
        <v>25</v>
      </c>
      <c r="AB10" s="71" t="s">
        <v>26</v>
      </c>
      <c r="AC10" s="71" t="s">
        <v>27</v>
      </c>
    </row>
    <row r="11" spans="1:29" ht="68.25">
      <c r="A11" s="14"/>
      <c r="B11" s="18" t="s">
        <v>53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6" t="s">
        <v>28</v>
      </c>
      <c r="N11" s="15" t="s">
        <v>0</v>
      </c>
      <c r="O11" s="15">
        <v>99.6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</row>
    <row r="12" spans="1:29" ht="132">
      <c r="A12" s="15"/>
      <c r="B12" s="17" t="s">
        <v>54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 t="s">
        <v>29</v>
      </c>
      <c r="N12" s="15" t="s">
        <v>0</v>
      </c>
      <c r="O12" s="15">
        <v>99.6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</row>
    <row r="13" spans="1:29" ht="14.25">
      <c r="A13" s="15"/>
      <c r="B13" s="17" t="s">
        <v>55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</row>
    <row r="14" spans="1:29" ht="224.25">
      <c r="A14" s="15"/>
      <c r="B14" s="20" t="s">
        <v>30</v>
      </c>
      <c r="C14" s="47" t="s">
        <v>62</v>
      </c>
      <c r="D14" s="47">
        <v>600</v>
      </c>
      <c r="E14" s="47" t="s">
        <v>33</v>
      </c>
      <c r="F14" s="47" t="s">
        <v>34</v>
      </c>
      <c r="G14" s="50">
        <v>96271.8</v>
      </c>
      <c r="H14" s="36">
        <v>90744.7</v>
      </c>
      <c r="I14" s="36">
        <v>0</v>
      </c>
      <c r="J14" s="36">
        <v>0</v>
      </c>
      <c r="K14" s="36">
        <v>0</v>
      </c>
      <c r="L14" s="36">
        <v>0</v>
      </c>
      <c r="N14" s="6"/>
      <c r="P14" s="6"/>
      <c r="R14" s="6"/>
      <c r="T14" s="6"/>
      <c r="V14" s="6"/>
      <c r="W14" s="6"/>
      <c r="X14" s="6"/>
      <c r="Y14" s="6"/>
      <c r="Z14" s="5"/>
      <c r="AA14" s="5"/>
      <c r="AB14" s="5"/>
      <c r="AC14" s="5"/>
    </row>
    <row r="15" spans="1:29" ht="92.25">
      <c r="A15" s="4"/>
      <c r="B15" s="20" t="s">
        <v>31</v>
      </c>
      <c r="C15" s="47" t="s">
        <v>63</v>
      </c>
      <c r="D15" s="47">
        <v>600</v>
      </c>
      <c r="E15" s="47" t="s">
        <v>33</v>
      </c>
      <c r="F15" s="47" t="s">
        <v>34</v>
      </c>
      <c r="G15" s="50">
        <v>2148.7</v>
      </c>
      <c r="H15" s="36">
        <v>24.94</v>
      </c>
      <c r="I15" s="36">
        <v>0</v>
      </c>
      <c r="J15" s="36">
        <v>0</v>
      </c>
      <c r="K15" s="36">
        <v>0</v>
      </c>
      <c r="L15" s="36">
        <v>0</v>
      </c>
      <c r="N15" s="6"/>
      <c r="P15" s="6"/>
      <c r="R15" s="6"/>
      <c r="T15" s="6"/>
      <c r="V15" s="6"/>
      <c r="W15" s="6"/>
      <c r="X15" s="6"/>
      <c r="Y15" s="6"/>
      <c r="Z15" s="6"/>
      <c r="AA15" s="6"/>
      <c r="AB15" s="6"/>
      <c r="AC15" s="6"/>
    </row>
    <row r="16" spans="1:29" ht="132">
      <c r="A16" s="4"/>
      <c r="B16" s="20" t="s">
        <v>32</v>
      </c>
      <c r="C16" s="47" t="s">
        <v>64</v>
      </c>
      <c r="D16" s="47">
        <v>600</v>
      </c>
      <c r="E16" s="47" t="s">
        <v>33</v>
      </c>
      <c r="F16" s="47" t="s">
        <v>35</v>
      </c>
      <c r="G16" s="50">
        <v>30010.9</v>
      </c>
      <c r="H16" s="36">
        <v>31257.6</v>
      </c>
      <c r="I16" s="36">
        <v>0</v>
      </c>
      <c r="J16" s="36">
        <v>0</v>
      </c>
      <c r="K16" s="36">
        <v>0</v>
      </c>
      <c r="L16" s="36">
        <v>0</v>
      </c>
      <c r="N16" s="9"/>
      <c r="P16" s="9"/>
      <c r="R16" s="9"/>
      <c r="T16" s="9"/>
      <c r="V16" s="9"/>
      <c r="W16" s="9"/>
      <c r="X16" s="9"/>
      <c r="Y16" s="9"/>
      <c r="Z16" s="9"/>
      <c r="AA16" s="9"/>
      <c r="AB16" s="9"/>
      <c r="AC16" s="9"/>
    </row>
    <row r="17" spans="1:29" ht="14.25">
      <c r="A17" s="4"/>
      <c r="B17" s="48" t="s">
        <v>13</v>
      </c>
      <c r="C17" s="48"/>
      <c r="D17" s="48"/>
      <c r="E17" s="48"/>
      <c r="F17" s="48"/>
      <c r="G17" s="49">
        <f>G16+G15+G14</f>
        <v>128431.40000000001</v>
      </c>
      <c r="H17" s="49">
        <f>H16+H15+H14</f>
        <v>122027.23999999999</v>
      </c>
      <c r="I17" s="49">
        <f>I16+I15+I14</f>
        <v>0</v>
      </c>
      <c r="J17" s="49">
        <f>J16+J15+J14</f>
        <v>0</v>
      </c>
      <c r="K17" s="49">
        <f>K16+K15+K14</f>
        <v>0</v>
      </c>
      <c r="L17" s="49">
        <f>L16+L15+L14</f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30" ht="177.75" customHeight="1">
      <c r="A18" s="4"/>
      <c r="B18" s="1" t="s">
        <v>59</v>
      </c>
      <c r="C18" s="28"/>
      <c r="D18" s="28"/>
      <c r="E18" s="28"/>
      <c r="F18" s="51"/>
      <c r="G18" s="68">
        <f>G26+G30</f>
        <v>91504.40000000001</v>
      </c>
      <c r="H18" s="68">
        <f>H26+H30</f>
        <v>85304.70000000001</v>
      </c>
      <c r="I18" s="68">
        <f>I26+I30</f>
        <v>202798</v>
      </c>
      <c r="J18" s="68">
        <f>J26+J30</f>
        <v>155733.4</v>
      </c>
      <c r="K18" s="68">
        <f>K26+K30</f>
        <v>155733.4</v>
      </c>
      <c r="L18" s="68">
        <f>L26+L30</f>
        <v>155733.4</v>
      </c>
      <c r="M18" s="115" t="s">
        <v>37</v>
      </c>
      <c r="N18" s="113" t="s">
        <v>0</v>
      </c>
      <c r="O18" s="113">
        <v>99.6</v>
      </c>
      <c r="P18" s="113">
        <v>100</v>
      </c>
      <c r="Q18" s="113">
        <v>100</v>
      </c>
      <c r="R18" s="113">
        <v>100</v>
      </c>
      <c r="S18" s="113">
        <v>100</v>
      </c>
      <c r="T18" s="113">
        <v>100</v>
      </c>
      <c r="U18" s="113">
        <v>100</v>
      </c>
      <c r="V18" s="113">
        <v>100</v>
      </c>
      <c r="W18" s="113">
        <v>100</v>
      </c>
      <c r="X18" s="113">
        <v>100</v>
      </c>
      <c r="Y18" s="113">
        <v>100</v>
      </c>
      <c r="Z18" s="113">
        <v>100</v>
      </c>
      <c r="AA18" s="113">
        <v>100</v>
      </c>
      <c r="AB18" s="113">
        <v>100</v>
      </c>
      <c r="AC18" s="113">
        <v>100</v>
      </c>
      <c r="AD18" s="22"/>
    </row>
    <row r="19" spans="1:30" ht="26.25">
      <c r="A19" s="4"/>
      <c r="B19" s="26" t="s">
        <v>1</v>
      </c>
      <c r="C19" s="79" t="s">
        <v>65</v>
      </c>
      <c r="D19" s="7">
        <v>600</v>
      </c>
      <c r="E19" s="21" t="s">
        <v>33</v>
      </c>
      <c r="F19" s="21" t="s">
        <v>34</v>
      </c>
      <c r="G19" s="73">
        <v>31079.8</v>
      </c>
      <c r="H19" s="36">
        <v>38008.4</v>
      </c>
      <c r="I19" s="75">
        <v>48763.4</v>
      </c>
      <c r="J19" s="75">
        <v>48763.4</v>
      </c>
      <c r="K19" s="75">
        <v>48763.4</v>
      </c>
      <c r="L19" s="75">
        <v>48763.4</v>
      </c>
      <c r="M19" s="115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22"/>
    </row>
    <row r="20" spans="1:30" ht="29.25" customHeight="1">
      <c r="A20" s="4"/>
      <c r="B20" s="78" t="s">
        <v>60</v>
      </c>
      <c r="C20" s="79" t="s">
        <v>62</v>
      </c>
      <c r="D20" s="7">
        <v>600</v>
      </c>
      <c r="E20" s="21" t="s">
        <v>33</v>
      </c>
      <c r="F20" s="21" t="s">
        <v>34</v>
      </c>
      <c r="G20" s="73">
        <v>0</v>
      </c>
      <c r="H20" s="36">
        <v>0</v>
      </c>
      <c r="I20" s="75">
        <v>89837.3</v>
      </c>
      <c r="J20" s="75">
        <v>52121.2</v>
      </c>
      <c r="K20" s="75">
        <v>52121.2</v>
      </c>
      <c r="L20" s="75">
        <v>52121.2</v>
      </c>
      <c r="M20" s="115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22"/>
    </row>
    <row r="21" spans="1:30" ht="24.75" customHeight="1">
      <c r="A21" s="4"/>
      <c r="B21" s="78" t="s">
        <v>77</v>
      </c>
      <c r="C21" s="79"/>
      <c r="D21" s="7"/>
      <c r="E21" s="21"/>
      <c r="F21" s="21"/>
      <c r="G21" s="73">
        <v>0</v>
      </c>
      <c r="H21" s="36">
        <v>0</v>
      </c>
      <c r="I21" s="85">
        <f>I20+I19</f>
        <v>138600.7</v>
      </c>
      <c r="J21" s="85">
        <f>J20+J19</f>
        <v>100884.6</v>
      </c>
      <c r="K21" s="85">
        <f>K20+K19</f>
        <v>100884.6</v>
      </c>
      <c r="L21" s="85">
        <f>L20+L19</f>
        <v>100884.6</v>
      </c>
      <c r="M21" s="115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22"/>
    </row>
    <row r="22" spans="1:30" ht="26.25" customHeight="1">
      <c r="A22" s="4"/>
      <c r="B22" s="26" t="s">
        <v>2</v>
      </c>
      <c r="C22" s="79" t="s">
        <v>66</v>
      </c>
      <c r="D22" s="7">
        <v>600</v>
      </c>
      <c r="E22" s="21" t="s">
        <v>33</v>
      </c>
      <c r="F22" s="21" t="s">
        <v>35</v>
      </c>
      <c r="G22" s="73">
        <v>28524.5</v>
      </c>
      <c r="H22" s="36">
        <v>31259.1</v>
      </c>
      <c r="I22" s="75">
        <v>21587.8</v>
      </c>
      <c r="J22" s="75">
        <v>21587.8</v>
      </c>
      <c r="K22" s="75">
        <v>21587.8</v>
      </c>
      <c r="L22" s="75">
        <v>21587.8</v>
      </c>
      <c r="M22" s="115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22"/>
    </row>
    <row r="23" spans="1:30" ht="26.25">
      <c r="A23" s="4"/>
      <c r="B23" s="78" t="s">
        <v>61</v>
      </c>
      <c r="C23" s="79" t="s">
        <v>64</v>
      </c>
      <c r="D23" s="7">
        <v>600</v>
      </c>
      <c r="E23" s="21" t="s">
        <v>33</v>
      </c>
      <c r="F23" s="21" t="s">
        <v>35</v>
      </c>
      <c r="G23" s="73">
        <v>0</v>
      </c>
      <c r="H23" s="36">
        <v>0</v>
      </c>
      <c r="I23" s="75">
        <v>26329</v>
      </c>
      <c r="J23" s="75">
        <v>16704.1</v>
      </c>
      <c r="K23" s="75">
        <v>16704.1</v>
      </c>
      <c r="L23" s="75">
        <v>16704.1</v>
      </c>
      <c r="M23" s="115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22"/>
    </row>
    <row r="24" spans="1:30" ht="14.25">
      <c r="A24" s="4"/>
      <c r="B24" s="78" t="s">
        <v>78</v>
      </c>
      <c r="C24" s="79"/>
      <c r="D24" s="7"/>
      <c r="E24" s="21"/>
      <c r="F24" s="21"/>
      <c r="G24" s="73">
        <v>0</v>
      </c>
      <c r="H24" s="36">
        <v>0</v>
      </c>
      <c r="I24" s="85">
        <f>I23+I22</f>
        <v>47916.8</v>
      </c>
      <c r="J24" s="85">
        <f>J23+J22</f>
        <v>38291.899999999994</v>
      </c>
      <c r="K24" s="85">
        <f>K23+K22</f>
        <v>38291.899999999994</v>
      </c>
      <c r="L24" s="85">
        <f>L23+L22</f>
        <v>38291.899999999994</v>
      </c>
      <c r="M24" s="115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22"/>
    </row>
    <row r="25" spans="1:33" ht="26.25">
      <c r="A25" s="4"/>
      <c r="B25" s="27" t="s">
        <v>3</v>
      </c>
      <c r="C25" s="79" t="s">
        <v>68</v>
      </c>
      <c r="D25" s="7">
        <v>600</v>
      </c>
      <c r="E25" s="21" t="s">
        <v>33</v>
      </c>
      <c r="F25" s="21" t="s">
        <v>67</v>
      </c>
      <c r="G25" s="73">
        <v>15817.5</v>
      </c>
      <c r="H25" s="36">
        <v>16037.2</v>
      </c>
      <c r="I25" s="75">
        <v>16280.5</v>
      </c>
      <c r="J25" s="75">
        <v>16556.9</v>
      </c>
      <c r="K25" s="75">
        <v>16556.9</v>
      </c>
      <c r="L25" s="75">
        <v>16556.9</v>
      </c>
      <c r="M25" s="115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22"/>
      <c r="AG25" s="62"/>
    </row>
    <row r="26" spans="1:33" ht="27">
      <c r="A26" s="4"/>
      <c r="B26" s="30" t="s">
        <v>40</v>
      </c>
      <c r="C26" s="31"/>
      <c r="D26" s="32"/>
      <c r="E26" s="33"/>
      <c r="F26" s="33"/>
      <c r="G26" s="74">
        <f>G25+G22+G19</f>
        <v>75421.8</v>
      </c>
      <c r="H26" s="74">
        <f>H25+H22+H19</f>
        <v>85304.70000000001</v>
      </c>
      <c r="I26" s="74">
        <f>I25+I24+I21</f>
        <v>202798</v>
      </c>
      <c r="J26" s="74">
        <f>J25+J24+J21</f>
        <v>155733.4</v>
      </c>
      <c r="K26" s="74">
        <f>K25+K24+K21</f>
        <v>155733.4</v>
      </c>
      <c r="L26" s="74">
        <f>L25+L24+L21</f>
        <v>155733.4</v>
      </c>
      <c r="M26" s="115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22"/>
      <c r="AG26" s="62"/>
    </row>
    <row r="27" spans="1:33" ht="27">
      <c r="A27" s="4"/>
      <c r="B27" s="12" t="s">
        <v>4</v>
      </c>
      <c r="C27" s="29"/>
      <c r="D27" s="29"/>
      <c r="E27" s="29"/>
      <c r="F27" s="29"/>
      <c r="G27" s="73">
        <v>10939.7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115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22"/>
      <c r="AG27" s="62"/>
    </row>
    <row r="28" spans="1:30" ht="27">
      <c r="A28" s="4"/>
      <c r="B28" s="24" t="s">
        <v>5</v>
      </c>
      <c r="C28" s="25"/>
      <c r="D28" s="25"/>
      <c r="E28" s="25"/>
      <c r="F28" s="25"/>
      <c r="G28" s="73">
        <v>3974.8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115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22"/>
    </row>
    <row r="29" spans="1:30" ht="27">
      <c r="A29" s="4"/>
      <c r="B29" s="23" t="s">
        <v>6</v>
      </c>
      <c r="C29" s="25"/>
      <c r="D29" s="25"/>
      <c r="E29" s="25"/>
      <c r="F29" s="25"/>
      <c r="G29" s="73">
        <v>1168.1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115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22"/>
    </row>
    <row r="30" spans="1:30" ht="27.75">
      <c r="A30" s="4"/>
      <c r="B30" s="35" t="s">
        <v>41</v>
      </c>
      <c r="C30" s="34"/>
      <c r="D30" s="34"/>
      <c r="E30" s="34"/>
      <c r="F30" s="34"/>
      <c r="G30" s="74">
        <f>G27+G28+G29</f>
        <v>16082.6</v>
      </c>
      <c r="H30" s="37">
        <f>H27+H28+H29</f>
        <v>0</v>
      </c>
      <c r="I30" s="37">
        <f>I27+I28+I29</f>
        <v>0</v>
      </c>
      <c r="J30" s="37">
        <f>J27+J28+J29</f>
        <v>0</v>
      </c>
      <c r="K30" s="37">
        <f>K27+K28+K29</f>
        <v>0</v>
      </c>
      <c r="L30" s="37">
        <f>L27+L28+L29</f>
        <v>0</v>
      </c>
      <c r="M30" s="115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22"/>
    </row>
    <row r="31" spans="1:30" ht="54.75">
      <c r="A31" s="5"/>
      <c r="B31" s="2" t="s">
        <v>7</v>
      </c>
      <c r="C31" s="39"/>
      <c r="D31" s="39"/>
      <c r="E31" s="39"/>
      <c r="F31" s="39"/>
      <c r="G31" s="40"/>
      <c r="H31" s="40"/>
      <c r="I31" s="40"/>
      <c r="J31" s="40"/>
      <c r="K31" s="40"/>
      <c r="L31" s="40"/>
      <c r="M31" s="116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22"/>
    </row>
    <row r="32" spans="1:30" ht="78" customHeight="1">
      <c r="A32" s="4"/>
      <c r="B32" s="26" t="s">
        <v>8</v>
      </c>
      <c r="C32" s="47" t="s">
        <v>69</v>
      </c>
      <c r="D32" s="8">
        <v>100</v>
      </c>
      <c r="E32" s="47" t="s">
        <v>33</v>
      </c>
      <c r="F32" s="47" t="s">
        <v>39</v>
      </c>
      <c r="G32" s="42">
        <v>7056.1</v>
      </c>
      <c r="H32" s="42">
        <v>6856.3</v>
      </c>
      <c r="I32" s="80">
        <v>6999</v>
      </c>
      <c r="J32" s="80">
        <v>5841.7</v>
      </c>
      <c r="K32" s="80">
        <v>5841.7</v>
      </c>
      <c r="L32" s="80">
        <v>5841.7</v>
      </c>
      <c r="M32" s="117" t="s">
        <v>42</v>
      </c>
      <c r="N32" s="119" t="s">
        <v>0</v>
      </c>
      <c r="O32" s="119">
        <v>99.6</v>
      </c>
      <c r="P32" s="119">
        <v>100</v>
      </c>
      <c r="Q32" s="119">
        <v>100</v>
      </c>
      <c r="R32" s="119">
        <v>100</v>
      </c>
      <c r="S32" s="119">
        <v>100</v>
      </c>
      <c r="T32" s="119">
        <v>100</v>
      </c>
      <c r="U32" s="119">
        <v>100</v>
      </c>
      <c r="V32" s="119">
        <v>100</v>
      </c>
      <c r="W32" s="119">
        <v>100</v>
      </c>
      <c r="X32" s="119">
        <v>100</v>
      </c>
      <c r="Y32" s="119">
        <v>100</v>
      </c>
      <c r="Z32" s="119">
        <v>100</v>
      </c>
      <c r="AA32" s="119">
        <v>100</v>
      </c>
      <c r="AB32" s="119">
        <v>100</v>
      </c>
      <c r="AC32" s="119">
        <v>100</v>
      </c>
      <c r="AD32" s="22"/>
    </row>
    <row r="33" spans="1:30" ht="82.5">
      <c r="A33" s="4"/>
      <c r="B33" s="11" t="s">
        <v>9</v>
      </c>
      <c r="C33" s="8">
        <v>120004</v>
      </c>
      <c r="D33" s="8">
        <v>100</v>
      </c>
      <c r="E33" s="47" t="s">
        <v>35</v>
      </c>
      <c r="F33" s="47" t="s">
        <v>44</v>
      </c>
      <c r="G33" s="36">
        <v>49.1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117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22"/>
    </row>
    <row r="34" spans="1:30" ht="151.5">
      <c r="A34" s="4"/>
      <c r="B34" s="26" t="s">
        <v>10</v>
      </c>
      <c r="C34" s="47" t="s">
        <v>70</v>
      </c>
      <c r="D34" s="8">
        <v>300</v>
      </c>
      <c r="E34" s="47">
        <v>10</v>
      </c>
      <c r="F34" s="47" t="s">
        <v>44</v>
      </c>
      <c r="G34" s="42">
        <v>2258.8</v>
      </c>
      <c r="H34" s="42">
        <v>3160</v>
      </c>
      <c r="I34" s="80">
        <v>1685.3</v>
      </c>
      <c r="J34" s="80">
        <v>963.9</v>
      </c>
      <c r="K34" s="80">
        <v>963.9</v>
      </c>
      <c r="L34" s="80">
        <v>963.9</v>
      </c>
      <c r="M34" s="117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22"/>
    </row>
    <row r="35" spans="1:30" ht="47.25" customHeight="1">
      <c r="A35" s="4"/>
      <c r="B35" s="26" t="s">
        <v>57</v>
      </c>
      <c r="C35" s="47" t="s">
        <v>71</v>
      </c>
      <c r="D35" s="8">
        <v>600</v>
      </c>
      <c r="E35" s="47" t="s">
        <v>33</v>
      </c>
      <c r="F35" s="47" t="s">
        <v>33</v>
      </c>
      <c r="G35" s="42">
        <v>594.4</v>
      </c>
      <c r="H35" s="42">
        <v>516.4</v>
      </c>
      <c r="I35" s="80">
        <v>731.5</v>
      </c>
      <c r="J35" s="80">
        <v>740.5</v>
      </c>
      <c r="K35" s="80">
        <v>740.5</v>
      </c>
      <c r="L35" s="80">
        <v>740.5</v>
      </c>
      <c r="M35" s="117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22"/>
    </row>
    <row r="36" spans="1:30" ht="33" customHeight="1">
      <c r="A36" s="4"/>
      <c r="B36" s="26" t="s">
        <v>11</v>
      </c>
      <c r="C36" s="47" t="s">
        <v>72</v>
      </c>
      <c r="D36" s="8">
        <v>300</v>
      </c>
      <c r="E36" s="47" t="s">
        <v>33</v>
      </c>
      <c r="F36" s="47" t="s">
        <v>39</v>
      </c>
      <c r="G36" s="42">
        <v>75</v>
      </c>
      <c r="H36" s="42">
        <f>100-30</f>
        <v>70</v>
      </c>
      <c r="I36" s="80">
        <v>100</v>
      </c>
      <c r="J36" s="42">
        <v>100</v>
      </c>
      <c r="K36" s="42">
        <v>100</v>
      </c>
      <c r="L36" s="42">
        <v>100</v>
      </c>
      <c r="M36" s="117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22"/>
    </row>
    <row r="37" spans="1:30" ht="14.25">
      <c r="A37" s="4"/>
      <c r="B37" s="43" t="s">
        <v>43</v>
      </c>
      <c r="C37" s="44"/>
      <c r="D37" s="44"/>
      <c r="E37" s="44"/>
      <c r="F37" s="44"/>
      <c r="G37" s="46">
        <f>SUM(G32:G36)</f>
        <v>10033.4</v>
      </c>
      <c r="H37" s="46">
        <f>SUM(H32:H36)</f>
        <v>10602.699999999999</v>
      </c>
      <c r="I37" s="46">
        <f>SUM(I32:I36)</f>
        <v>9515.8</v>
      </c>
      <c r="J37" s="46">
        <f>SUM(J32:J36)</f>
        <v>7646.099999999999</v>
      </c>
      <c r="K37" s="46">
        <f>SUM(K32:K36)</f>
        <v>7646.099999999999</v>
      </c>
      <c r="L37" s="46">
        <f>SUM(L32:L36)</f>
        <v>7646.099999999999</v>
      </c>
      <c r="M37" s="117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22"/>
    </row>
    <row r="38" spans="1:30" ht="123.75">
      <c r="A38" s="4"/>
      <c r="B38" s="70" t="s">
        <v>12</v>
      </c>
      <c r="C38" s="4"/>
      <c r="D38" s="4"/>
      <c r="E38" s="4"/>
      <c r="F38" s="4"/>
      <c r="G38" s="38"/>
      <c r="H38" s="38"/>
      <c r="I38" s="38"/>
      <c r="J38" s="69"/>
      <c r="K38" s="69"/>
      <c r="L38" s="69"/>
      <c r="M38" s="118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22"/>
    </row>
    <row r="39" spans="1:30" ht="39.75">
      <c r="A39" s="4"/>
      <c r="B39" s="63" t="s">
        <v>45</v>
      </c>
      <c r="C39" s="47" t="s">
        <v>73</v>
      </c>
      <c r="D39" s="47">
        <v>600</v>
      </c>
      <c r="E39" s="47" t="s">
        <v>33</v>
      </c>
      <c r="F39" s="47" t="s">
        <v>39</v>
      </c>
      <c r="G39" s="64">
        <v>688.2</v>
      </c>
      <c r="H39" s="64">
        <v>829</v>
      </c>
      <c r="I39" s="81">
        <v>1065.5</v>
      </c>
      <c r="J39" s="81">
        <v>1054.8</v>
      </c>
      <c r="K39" s="81">
        <v>1054.8</v>
      </c>
      <c r="L39" s="81">
        <v>1054.8</v>
      </c>
      <c r="M39" s="118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22"/>
    </row>
    <row r="40" spans="1:30" ht="39.75">
      <c r="A40" s="4"/>
      <c r="B40" s="63" t="s">
        <v>51</v>
      </c>
      <c r="C40" s="47" t="s">
        <v>73</v>
      </c>
      <c r="D40" s="47">
        <v>600</v>
      </c>
      <c r="E40" s="47" t="s">
        <v>33</v>
      </c>
      <c r="F40" s="47" t="s">
        <v>39</v>
      </c>
      <c r="G40" s="64">
        <v>413.3</v>
      </c>
      <c r="H40" s="64">
        <v>507.65</v>
      </c>
      <c r="I40" s="81">
        <v>286.2</v>
      </c>
      <c r="J40" s="81">
        <v>278.5</v>
      </c>
      <c r="K40" s="81">
        <v>278.5</v>
      </c>
      <c r="L40" s="81">
        <v>278.5</v>
      </c>
      <c r="M40" s="118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22"/>
    </row>
    <row r="41" spans="1:29" ht="53.25">
      <c r="A41" s="4"/>
      <c r="B41" s="63" t="s">
        <v>52</v>
      </c>
      <c r="C41" s="47" t="s">
        <v>73</v>
      </c>
      <c r="D41" s="47">
        <v>600</v>
      </c>
      <c r="E41" s="47" t="s">
        <v>33</v>
      </c>
      <c r="F41" s="47" t="s">
        <v>39</v>
      </c>
      <c r="G41" s="64">
        <v>65.5</v>
      </c>
      <c r="H41" s="64">
        <v>111.36</v>
      </c>
      <c r="I41" s="81">
        <v>100</v>
      </c>
      <c r="J41" s="64">
        <v>85.7</v>
      </c>
      <c r="K41" s="64">
        <v>85.7</v>
      </c>
      <c r="L41" s="64">
        <v>85.7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42">
      <c r="A42" s="5"/>
      <c r="B42" s="54" t="s">
        <v>46</v>
      </c>
      <c r="C42" s="51"/>
      <c r="D42" s="51"/>
      <c r="E42" s="51"/>
      <c r="F42" s="51"/>
      <c r="G42" s="55">
        <f>G41+G40+G39</f>
        <v>1167</v>
      </c>
      <c r="H42" s="55">
        <f>H41+H40+H39</f>
        <v>1448.01</v>
      </c>
      <c r="I42" s="55">
        <f>I41+I40+I39</f>
        <v>1451.7</v>
      </c>
      <c r="J42" s="55">
        <f>J41+J40+J39</f>
        <v>1419</v>
      </c>
      <c r="K42" s="55">
        <f>K41+K40+K39</f>
        <v>1419</v>
      </c>
      <c r="L42" s="55">
        <f>L41+L40+L39</f>
        <v>1419</v>
      </c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52.5">
      <c r="A43" s="4"/>
      <c r="B43" s="65" t="s">
        <v>74</v>
      </c>
      <c r="C43" s="66"/>
      <c r="D43" s="66"/>
      <c r="E43" s="66"/>
      <c r="F43" s="66"/>
      <c r="G43" s="67"/>
      <c r="H43" s="67"/>
      <c r="I43" s="67"/>
      <c r="J43" s="67"/>
      <c r="K43" s="67"/>
      <c r="L43" s="6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6.25">
      <c r="A44" s="4"/>
      <c r="B44" s="72" t="s">
        <v>47</v>
      </c>
      <c r="C44" s="82" t="s">
        <v>75</v>
      </c>
      <c r="D44" s="10">
        <v>600</v>
      </c>
      <c r="E44" s="52" t="s">
        <v>33</v>
      </c>
      <c r="F44" s="52" t="s">
        <v>39</v>
      </c>
      <c r="G44" s="67">
        <v>1089.2</v>
      </c>
      <c r="H44" s="77">
        <v>1066.83</v>
      </c>
      <c r="I44" s="83">
        <v>1124.5</v>
      </c>
      <c r="J44" s="67">
        <v>1212.4</v>
      </c>
      <c r="K44" s="67">
        <v>1212.4</v>
      </c>
      <c r="L44" s="67">
        <v>1212.4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4.25">
      <c r="A45" s="4"/>
      <c r="B45" s="72" t="s">
        <v>48</v>
      </c>
      <c r="C45" s="72">
        <v>126026</v>
      </c>
      <c r="D45" s="10">
        <v>600</v>
      </c>
      <c r="E45" s="52" t="s">
        <v>33</v>
      </c>
      <c r="F45" s="52" t="s">
        <v>34</v>
      </c>
      <c r="G45" s="67">
        <v>1089.1</v>
      </c>
      <c r="H45" s="77">
        <v>3.355</v>
      </c>
      <c r="I45" s="67">
        <v>0</v>
      </c>
      <c r="J45" s="67">
        <v>0</v>
      </c>
      <c r="K45" s="67">
        <v>0</v>
      </c>
      <c r="L45" s="67"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7">
      <c r="A46" s="4"/>
      <c r="B46" s="3" t="s">
        <v>76</v>
      </c>
      <c r="C46" s="56"/>
      <c r="D46" s="57"/>
      <c r="E46" s="58"/>
      <c r="F46" s="58"/>
      <c r="G46" s="45">
        <f>SUM(G44:G45)</f>
        <v>2178.3</v>
      </c>
      <c r="H46" s="76">
        <f>SUM(H44:H45)</f>
        <v>1070.185</v>
      </c>
      <c r="I46" s="45">
        <f>SUM(I44:I45)</f>
        <v>1124.5</v>
      </c>
      <c r="J46" s="45">
        <f>SUM(J44:J45)</f>
        <v>1212.4</v>
      </c>
      <c r="K46" s="45">
        <f>SUM(K44:K45)</f>
        <v>1212.4</v>
      </c>
      <c r="L46" s="45">
        <f>SUM(L44:L45)</f>
        <v>1212.4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69">
      <c r="A47" s="4"/>
      <c r="B47" s="24" t="s">
        <v>50</v>
      </c>
      <c r="C47" s="8">
        <v>126013</v>
      </c>
      <c r="D47" s="8">
        <v>200</v>
      </c>
      <c r="E47" s="47" t="s">
        <v>33</v>
      </c>
      <c r="F47" s="47" t="s">
        <v>39</v>
      </c>
      <c r="G47" s="53">
        <v>393</v>
      </c>
      <c r="H47" s="53">
        <v>356.1</v>
      </c>
      <c r="I47" s="84">
        <v>356.1</v>
      </c>
      <c r="J47" s="84">
        <v>338.6</v>
      </c>
      <c r="K47" s="84">
        <v>338.6</v>
      </c>
      <c r="L47" s="84">
        <v>338.6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4.25">
      <c r="A48" s="4"/>
      <c r="B48" s="59" t="s">
        <v>13</v>
      </c>
      <c r="C48" s="41"/>
      <c r="D48" s="41"/>
      <c r="E48" s="41"/>
      <c r="F48" s="41"/>
      <c r="G48" s="45">
        <f>G47</f>
        <v>393</v>
      </c>
      <c r="H48" s="45">
        <f>H47</f>
        <v>356.1</v>
      </c>
      <c r="I48" s="45">
        <f>I47</f>
        <v>356.1</v>
      </c>
      <c r="J48" s="45">
        <f>J47</f>
        <v>338.6</v>
      </c>
      <c r="K48" s="45">
        <f>K47</f>
        <v>338.6</v>
      </c>
      <c r="L48" s="45">
        <f>L47</f>
        <v>338.6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4.25">
      <c r="A49" s="4"/>
      <c r="B49" s="60" t="s">
        <v>49</v>
      </c>
      <c r="C49" s="60"/>
      <c r="D49" s="60"/>
      <c r="E49" s="60"/>
      <c r="F49" s="60"/>
      <c r="G49" s="61">
        <f>G48+G46+G42+G37+G18+G17</f>
        <v>233707.5</v>
      </c>
      <c r="H49" s="61">
        <v>220809.1</v>
      </c>
      <c r="I49" s="61">
        <f>I48+I46+I42+I37+I18+I17</f>
        <v>215246.1</v>
      </c>
      <c r="J49" s="61">
        <f>J48+J46+J42+J37+J18+J17</f>
        <v>166349.5</v>
      </c>
      <c r="K49" s="61">
        <f>K48+K46+K42+K37+K18+K17</f>
        <v>166349.5</v>
      </c>
      <c r="L49" s="61">
        <f>L48+L46+L42+L37+L18+L17</f>
        <v>166349.5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7:8" ht="14.25">
      <c r="G50" s="62"/>
      <c r="H50" s="62"/>
    </row>
    <row r="52" ht="14.25">
      <c r="G52" s="62"/>
    </row>
    <row r="53" ht="14.25">
      <c r="I53" s="62"/>
    </row>
  </sheetData>
  <sheetProtection/>
  <mergeCells count="63">
    <mergeCell ref="AC32:AC40"/>
    <mergeCell ref="R32:R40"/>
    <mergeCell ref="S32:S40"/>
    <mergeCell ref="T32:T40"/>
    <mergeCell ref="U32:U40"/>
    <mergeCell ref="V32:V40"/>
    <mergeCell ref="W32:W40"/>
    <mergeCell ref="X32:X40"/>
    <mergeCell ref="Y32:Y40"/>
    <mergeCell ref="Z32:Z40"/>
    <mergeCell ref="AA32:AA40"/>
    <mergeCell ref="AB32:AB40"/>
    <mergeCell ref="Y18:Y31"/>
    <mergeCell ref="Z18:Z31"/>
    <mergeCell ref="AA18:AA31"/>
    <mergeCell ref="AB18:AB31"/>
    <mergeCell ref="AC18:AC31"/>
    <mergeCell ref="M32:M40"/>
    <mergeCell ref="N32:N40"/>
    <mergeCell ref="O32:O40"/>
    <mergeCell ref="P32:P40"/>
    <mergeCell ref="Q32:Q40"/>
    <mergeCell ref="X18:X31"/>
    <mergeCell ref="M18:M31"/>
    <mergeCell ref="N18:N31"/>
    <mergeCell ref="O18:O31"/>
    <mergeCell ref="P18:P31"/>
    <mergeCell ref="Q18:Q31"/>
    <mergeCell ref="R18:R31"/>
    <mergeCell ref="S18:S31"/>
    <mergeCell ref="T18:T31"/>
    <mergeCell ref="U18:U31"/>
    <mergeCell ref="V18:V31"/>
    <mergeCell ref="W18:W31"/>
    <mergeCell ref="O8:O10"/>
    <mergeCell ref="Q8:AB8"/>
    <mergeCell ref="Q9:R9"/>
    <mergeCell ref="S9:T9"/>
    <mergeCell ref="U9:V9"/>
    <mergeCell ref="W9:X9"/>
    <mergeCell ref="Y9:Z9"/>
    <mergeCell ref="AA9:AB9"/>
    <mergeCell ref="J8:J10"/>
    <mergeCell ref="K8:K10"/>
    <mergeCell ref="L8:L10"/>
    <mergeCell ref="M8:M10"/>
    <mergeCell ref="N8:N10"/>
    <mergeCell ref="Z1:AC1"/>
    <mergeCell ref="D2:W4"/>
    <mergeCell ref="A6:A10"/>
    <mergeCell ref="B6:B10"/>
    <mergeCell ref="C6:F7"/>
    <mergeCell ref="G6:L6"/>
    <mergeCell ref="M6:AC7"/>
    <mergeCell ref="G7:L7"/>
    <mergeCell ref="C8:C10"/>
    <mergeCell ref="D8:D10"/>
    <mergeCell ref="P8:P10"/>
    <mergeCell ref="E8:E10"/>
    <mergeCell ref="F8:F10"/>
    <mergeCell ref="G8:G10"/>
    <mergeCell ref="H8:H10"/>
    <mergeCell ref="I8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Руслан</cp:lastModifiedBy>
  <cp:lastPrinted>2017-01-19T11:00:44Z</cp:lastPrinted>
  <dcterms:created xsi:type="dcterms:W3CDTF">2015-07-29T08:59:40Z</dcterms:created>
  <dcterms:modified xsi:type="dcterms:W3CDTF">2017-01-23T11:33:44Z</dcterms:modified>
  <cp:category/>
  <cp:version/>
  <cp:contentType/>
  <cp:contentStatus/>
</cp:coreProperties>
</file>