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1700" windowHeight="6540" activeTab="1"/>
  </bookViews>
  <sheets>
    <sheet name="2016 год" sheetId="1" r:id="rId1"/>
    <sheet name="Приложение3" sheetId="2" r:id="rId2"/>
    <sheet name="фин пом 2016" sheetId="3" r:id="rId3"/>
    <sheet name="приложение 2 вед 2016" sheetId="4" r:id="rId4"/>
  </sheets>
  <definedNames>
    <definedName name="_xlnm.Print_Titles" localSheetId="0">'2016 год'!$4:$5</definedName>
    <definedName name="_xlnm.Print_Titles" localSheetId="3">'приложение 2 вед 2016'!$6:$7</definedName>
    <definedName name="_xlnm.Print_Area" localSheetId="3">'приложение 2 вед 2016'!$A$1:$S$246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A19" authorId="0">
      <text>
        <r>
          <rPr>
            <b/>
            <sz val="8"/>
            <color indexed="8"/>
            <rFont val="Times New Roman"/>
            <family val="1"/>
          </rPr>
          <t xml:space="preserve">Chjar:
</t>
        </r>
      </text>
    </comment>
  </commentList>
</comments>
</file>

<file path=xl/sharedStrings.xml><?xml version="1.0" encoding="utf-8"?>
<sst xmlns="http://schemas.openxmlformats.org/spreadsheetml/2006/main" count="1143" uniqueCount="276">
  <si>
    <t>Наименование</t>
  </si>
  <si>
    <t>0700</t>
  </si>
  <si>
    <t>0800</t>
  </si>
  <si>
    <t>0100</t>
  </si>
  <si>
    <t>0300</t>
  </si>
  <si>
    <t>0400</t>
  </si>
  <si>
    <t>0500</t>
  </si>
  <si>
    <t>МО "Село Соленое Займище"</t>
  </si>
  <si>
    <t>МО "Село Ушаковка"</t>
  </si>
  <si>
    <t>(тыс. руб.)</t>
  </si>
  <si>
    <t>ВСЕГО</t>
  </si>
  <si>
    <t>МО "Село Зубовка"</t>
  </si>
  <si>
    <t>МО "Старицкий сельсовет"</t>
  </si>
  <si>
    <t>МО "Село Поды"</t>
  </si>
  <si>
    <t>МО "Село Ступино"</t>
  </si>
  <si>
    <t>План</t>
  </si>
  <si>
    <t>МО "Черноярский сельсовет"</t>
  </si>
  <si>
    <t>МО"Вязовский сельсовет"</t>
  </si>
  <si>
    <t>МО"Каменноярский сельсовет"</t>
  </si>
  <si>
    <t>МО"Солодниковский сельсовет"</t>
  </si>
  <si>
    <t>Факт</t>
  </si>
  <si>
    <t>0502</t>
  </si>
  <si>
    <t>0707</t>
  </si>
  <si>
    <t>0412</t>
  </si>
  <si>
    <t>Всего</t>
  </si>
  <si>
    <t>0801</t>
  </si>
  <si>
    <t>0309</t>
  </si>
  <si>
    <t>0405</t>
  </si>
  <si>
    <t>0709</t>
  </si>
  <si>
    <t>0111</t>
  </si>
  <si>
    <t>0701</t>
  </si>
  <si>
    <t>0106</t>
  </si>
  <si>
    <t>0200</t>
  </si>
  <si>
    <t xml:space="preserve">ИТОГО </t>
  </si>
  <si>
    <t>Раздел 0200 "Национальная оборона"</t>
  </si>
  <si>
    <t xml:space="preserve"> - подраздел 1401 "Дотации на выравнивание бюджетной обеспеченности субъектов РФ и муниципальных образований"</t>
  </si>
  <si>
    <t>Раздел 1400 "Межбюджетные трансферты бюджетам субъектов РФ и муниципальных образований общего характера"</t>
  </si>
  <si>
    <t>0804</t>
  </si>
  <si>
    <t>0702</t>
  </si>
  <si>
    <t>0113</t>
  </si>
  <si>
    <t xml:space="preserve"> - подраздел 0203 "Мобилизационная и вневойсковая подготовка "                               </t>
  </si>
  <si>
    <t>0409</t>
  </si>
  <si>
    <t>Раздел, подраздел</t>
  </si>
  <si>
    <t>Целевая статья</t>
  </si>
  <si>
    <t>000</t>
  </si>
  <si>
    <t>0102</t>
  </si>
  <si>
    <t>0104</t>
  </si>
  <si>
    <t>0105</t>
  </si>
  <si>
    <t>0103</t>
  </si>
  <si>
    <t>0203</t>
  </si>
  <si>
    <t>1001</t>
  </si>
  <si>
    <t>1000</t>
  </si>
  <si>
    <t>1003</t>
  </si>
  <si>
    <t>1004</t>
  </si>
  <si>
    <t>1401</t>
  </si>
  <si>
    <t>ВЕДОМСТВЕННАЯ СТРУКТУРА РАСХОДОВ</t>
  </si>
  <si>
    <t>Единица измерения: руб.</t>
  </si>
  <si>
    <t>Наименование показателя</t>
  </si>
  <si>
    <t>300</t>
  </si>
  <si>
    <t>1202</t>
  </si>
  <si>
    <t>ВСЕГО РАСХОДОВ:</t>
  </si>
  <si>
    <t>244</t>
  </si>
  <si>
    <t>851</t>
  </si>
  <si>
    <t>852</t>
  </si>
  <si>
    <t>611</t>
  </si>
  <si>
    <t>612</t>
  </si>
  <si>
    <t>530</t>
  </si>
  <si>
    <t>540</t>
  </si>
  <si>
    <t>810</t>
  </si>
  <si>
    <t>414</t>
  </si>
  <si>
    <t>321</t>
  </si>
  <si>
    <t>313</t>
  </si>
  <si>
    <t>511</t>
  </si>
  <si>
    <t>0408</t>
  </si>
  <si>
    <t>Раздел 0500 "Жилищно-коммунальное хозяйство"</t>
  </si>
  <si>
    <t xml:space="preserve"> подраздел 0502 "Коммунальное хозяйство"                    </t>
  </si>
  <si>
    <t>0310</t>
  </si>
  <si>
    <t>Раздел 0300 "НАЦИОНАЛЬНАЯ БЕЗОПАСТНОСТЬ"</t>
  </si>
  <si>
    <t xml:space="preserve"> подраздел 0310 "Обеспечение пожарной безопасности"                    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</si>
  <si>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</si>
  <si>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</si>
  <si>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</si>
  <si>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</si>
  <si>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Судебная система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</si>
  <si>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</si>
  <si>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</si>
  <si>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</si>
  <si>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</si>
  <si>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</si>
  <si>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</si>
  <si>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</si>
  <si>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  Обеспечение пожарной безопасности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</si>
  <si>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</si>
  <si>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</si>
  <si>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</si>
  <si>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</si>
  <si>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</si>
  <si>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</si>
  <si>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Коммунальное хозяйство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</si>
  <si>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</si>
  <si>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</si>
  <si>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</si>
  <si>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</si>
  <si>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</si>
  <si>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</si>
  <si>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</si>
  <si>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</si>
  <si>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</si>
  <si>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</si>
  <si>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</si>
  <si>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Охрана семьи и детства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</si>
  <si>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</si>
  <si>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</si>
  <si>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</si>
  <si>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</si>
  <si>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</si>
  <si>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</si>
  <si>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</si>
  <si>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</si>
  <si>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</si>
  <si>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</si>
  <si>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Учреждение: Администрация муниципального образования  "Черноярский район"</t>
  </si>
  <si>
    <t>853</t>
  </si>
  <si>
    <t xml:space="preserve">      Учреждение: Комитет имущественных отношений Черноярского района</t>
  </si>
  <si>
    <t xml:space="preserve">      Учреждение: Контрольно-счетная палата муниципального образования "Черноярский район"</t>
  </si>
  <si>
    <t xml:space="preserve">      Учреждение: Отдел финансов и бюджетного планирования Администрации муниципального образования "Черноярский район"</t>
  </si>
  <si>
    <t xml:space="preserve">      Учреждение: Совет муниципального образования  "Черноярский район"</t>
  </si>
  <si>
    <t xml:space="preserve">      Учреждение: Управление образования Администрации муниципального образования  "Черноярский район"</t>
  </si>
  <si>
    <t xml:space="preserve">      Учреждение: Управление сельского хозяйства Администрации муниципального образования "Черноярский район"</t>
  </si>
  <si>
    <t>466</t>
  </si>
  <si>
    <t>322</t>
  </si>
  <si>
    <t>621</t>
  </si>
  <si>
    <t>Бюджетные ассигнования на  2015 год</t>
  </si>
  <si>
    <t>Исполнение %</t>
  </si>
  <si>
    <t xml:space="preserve">Справка об исполнении бюджета МО "Черноярский район"  </t>
  </si>
  <si>
    <t>Структура %</t>
  </si>
  <si>
    <t/>
  </si>
  <si>
    <t xml:space="preserve"> 2016 год</t>
  </si>
  <si>
    <t xml:space="preserve"> подраздел 0309 "Защита населения и территории от чрезвычайных ситуаций природного и техногенного характера, гражданская оборона"                    </t>
  </si>
  <si>
    <t xml:space="preserve">Перечисления другим бюджетам бюджетной системы Российской Федерации (межбюджетные трансферты) за    2016 год                    </t>
  </si>
  <si>
    <t>9950000020</t>
  </si>
  <si>
    <t>121</t>
  </si>
  <si>
    <t>129</t>
  </si>
  <si>
    <t>8070000040</t>
  </si>
  <si>
    <t>9950051200</t>
  </si>
  <si>
    <t>1410080900</t>
  </si>
  <si>
    <t>870</t>
  </si>
  <si>
    <t>1410060120</t>
  </si>
  <si>
    <t>8030021480</t>
  </si>
  <si>
    <t>8040021580</t>
  </si>
  <si>
    <t>8070000010</t>
  </si>
  <si>
    <t>122</t>
  </si>
  <si>
    <t>80Б0000010</t>
  </si>
  <si>
    <t>8090000010</t>
  </si>
  <si>
    <t>8090080890</t>
  </si>
  <si>
    <t>9940000050</t>
  </si>
  <si>
    <t>1410000040</t>
  </si>
  <si>
    <t>1410000010</t>
  </si>
  <si>
    <t>224</t>
  </si>
  <si>
    <t>1420021280</t>
  </si>
  <si>
    <t>1510021380</t>
  </si>
  <si>
    <t>8020070060</t>
  </si>
  <si>
    <t>8080000010</t>
  </si>
  <si>
    <t>9920000030</t>
  </si>
  <si>
    <t>0550000040</t>
  </si>
  <si>
    <t>1410051180</t>
  </si>
  <si>
    <t>1230020410</t>
  </si>
  <si>
    <t>1250020320</t>
  </si>
  <si>
    <t>1260020420</t>
  </si>
  <si>
    <t>1610020520</t>
  </si>
  <si>
    <t>8070021980</t>
  </si>
  <si>
    <t>1230020620</t>
  </si>
  <si>
    <t>1230022280</t>
  </si>
  <si>
    <t>0210020360</t>
  </si>
  <si>
    <t>0310020190</t>
  </si>
  <si>
    <t>0310080700</t>
  </si>
  <si>
    <t>0310080990</t>
  </si>
  <si>
    <t>1310021180</t>
  </si>
  <si>
    <t>8060021880</t>
  </si>
  <si>
    <t>8010060030</t>
  </si>
  <si>
    <t>8060021680</t>
  </si>
  <si>
    <t>8060021780</t>
  </si>
  <si>
    <t>8060040110</t>
  </si>
  <si>
    <t>0210020560</t>
  </si>
  <si>
    <t>0520050380</t>
  </si>
  <si>
    <t>0520050390</t>
  </si>
  <si>
    <t>0520050410</t>
  </si>
  <si>
    <t>0520050440</t>
  </si>
  <si>
    <t>0520050450</t>
  </si>
  <si>
    <t>0520050470</t>
  </si>
  <si>
    <t>0520050550</t>
  </si>
  <si>
    <t>0520054390</t>
  </si>
  <si>
    <t>05200R0380</t>
  </si>
  <si>
    <t>05200R0390</t>
  </si>
  <si>
    <t>05200R0410</t>
  </si>
  <si>
    <t>05200R0440</t>
  </si>
  <si>
    <t>05200R0450</t>
  </si>
  <si>
    <t>05200R0470</t>
  </si>
  <si>
    <t>05200R0550</t>
  </si>
  <si>
    <t>05200R4390</t>
  </si>
  <si>
    <t>0550020170</t>
  </si>
  <si>
    <t>0550060020</t>
  </si>
  <si>
    <t>1240021080</t>
  </si>
  <si>
    <t>0210020660</t>
  </si>
  <si>
    <t>0610020280</t>
  </si>
  <si>
    <t>0630020480</t>
  </si>
  <si>
    <t>0630022680</t>
  </si>
  <si>
    <t>0630022780</t>
  </si>
  <si>
    <t>0630060090</t>
  </si>
  <si>
    <t>831</t>
  </si>
  <si>
    <t>1510022980</t>
  </si>
  <si>
    <t>05100R0183</t>
  </si>
  <si>
    <t>0630022580</t>
  </si>
  <si>
    <t>0510020470</t>
  </si>
  <si>
    <t>0510050180</t>
  </si>
  <si>
    <t>0630022380</t>
  </si>
  <si>
    <t>0630022480</t>
  </si>
  <si>
    <t>0630070080</t>
  </si>
  <si>
    <t>1510022190</t>
  </si>
  <si>
    <t>1510022880</t>
  </si>
  <si>
    <t>1510023080</t>
  </si>
  <si>
    <t>1010020340</t>
  </si>
  <si>
    <t>0120000010</t>
  </si>
  <si>
    <t>0120060420</t>
  </si>
  <si>
    <t>1210020780</t>
  </si>
  <si>
    <t>0110020110</t>
  </si>
  <si>
    <t>0110090010</t>
  </si>
  <si>
    <t>0120060150</t>
  </si>
  <si>
    <t>0120070010</t>
  </si>
  <si>
    <t>0120060140</t>
  </si>
  <si>
    <t>0120068022</t>
  </si>
  <si>
    <t>0120068026</t>
  </si>
  <si>
    <t>0120070020</t>
  </si>
  <si>
    <t>0120070030</t>
  </si>
  <si>
    <t>0120020140</t>
  </si>
  <si>
    <t>0220020240</t>
  </si>
  <si>
    <t>0120020120</t>
  </si>
  <si>
    <t>0120020130</t>
  </si>
  <si>
    <t>1110020450</t>
  </si>
  <si>
    <t>1220020880</t>
  </si>
  <si>
    <t>350</t>
  </si>
  <si>
    <t>0120020180</t>
  </si>
  <si>
    <t>0810090010</t>
  </si>
  <si>
    <t>0820020150</t>
  </si>
  <si>
    <t>0850020650</t>
  </si>
  <si>
    <t>0810020210</t>
  </si>
  <si>
    <t>0840051440</t>
  </si>
  <si>
    <t>0840051480</t>
  </si>
  <si>
    <t>0840070090</t>
  </si>
  <si>
    <t>0840020220</t>
  </si>
  <si>
    <t>0210020160</t>
  </si>
  <si>
    <t>312</t>
  </si>
  <si>
    <t>0210010010</t>
  </si>
  <si>
    <t>1020010020</t>
  </si>
  <si>
    <t>1020050200</t>
  </si>
  <si>
    <t>10200R0200</t>
  </si>
  <si>
    <t>0120060240</t>
  </si>
  <si>
    <t>0910020350</t>
  </si>
  <si>
    <t>0910020310</t>
  </si>
  <si>
    <t>8050070070</t>
  </si>
  <si>
    <t>1410060110</t>
  </si>
  <si>
    <t>БЮДЖЕТА МО "ЧЕРНОЯРСКИЙ РАЙОН" ЗА 2016 ГОД</t>
  </si>
  <si>
    <t>Бюджетные ассигнования на  2016 год</t>
  </si>
  <si>
    <t>Исполнено за 2016 год</t>
  </si>
  <si>
    <t>Администратор</t>
  </si>
  <si>
    <t>Подраздел</t>
  </si>
  <si>
    <t>Вид расходов</t>
  </si>
  <si>
    <t>ОБЩЕГОСУДОРСТВЕННЫЕ ВОПРОСЫ</t>
  </si>
  <si>
    <t>тыс. рублей</t>
  </si>
  <si>
    <t>приложение №2</t>
  </si>
  <si>
    <t>к решению Совета</t>
  </si>
  <si>
    <t>План 2016 года</t>
  </si>
  <si>
    <t>Факт 2016 года</t>
  </si>
  <si>
    <t>приложение №3</t>
  </si>
  <si>
    <t>РАСХОДЫ БЮДЖЕТА МО "ЧЕРНОЯРСКИЙ РАЙОН" ПО РАЗДЕЛАМ И ПОДРАЗДЕЛАМ</t>
  </si>
  <si>
    <t>ЗА 2016 ГОД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</si>
</sst>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0"/>
    <numFmt numFmtId="174" formatCode="0.0000"/>
    <numFmt numFmtId="175" formatCode="0.000"/>
    <numFmt numFmtId="176" formatCode="0.0"/>
    <numFmt numFmtId="177" formatCode="0.000000"/>
    <numFmt numFmtId="178" formatCode="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000"/>
    <numFmt numFmtId="184" formatCode="0.00000000"/>
    <numFmt numFmtId="185" formatCode="0.000%"/>
    <numFmt numFmtId="186" formatCode="#,##0.0"/>
    <numFmt numFmtId="187" formatCode="#0.#0"/>
    <numFmt numFmtId="188" formatCode="#,##0.0,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_-* #,##0.00&quot;р.&quot;_-;\-* #,##0.00&quot;р.&quot;_-;_-* \-??&quot;р.&quot;_-;_-@_-"/>
    <numFmt numFmtId="192" formatCode="#,##0.#,"/>
    <numFmt numFmtId="193" formatCode="#,##0.#0,"/>
    <numFmt numFmtId="194" formatCode="#,##0.#00,"/>
    <numFmt numFmtId="195" formatCode="#,##0.##,"/>
    <numFmt numFmtId="196" formatCode="#,##0.0#,"/>
    <numFmt numFmtId="197" formatCode="#.0,"/>
    <numFmt numFmtId="198" formatCode="0#.0,"/>
  </numFmts>
  <fonts count="66">
    <font>
      <sz val="10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8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</borders>
  <cellStyleXfs count="2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8" fillId="0" borderId="0">
      <alignment/>
      <protection/>
    </xf>
    <xf numFmtId="0" fontId="39" fillId="20" borderId="0">
      <alignment/>
      <protection/>
    </xf>
    <xf numFmtId="0" fontId="39" fillId="0" borderId="0">
      <alignment wrapText="1"/>
      <protection/>
    </xf>
    <xf numFmtId="0" fontId="39" fillId="0" borderId="0">
      <alignment/>
      <protection/>
    </xf>
    <xf numFmtId="0" fontId="40" fillId="0" borderId="0">
      <alignment horizontal="center" wrapText="1"/>
      <protection/>
    </xf>
    <xf numFmtId="0" fontId="40" fillId="0" borderId="0">
      <alignment horizontal="center"/>
      <protection/>
    </xf>
    <xf numFmtId="0" fontId="39" fillId="0" borderId="0">
      <alignment horizontal="right"/>
      <protection/>
    </xf>
    <xf numFmtId="0" fontId="39" fillId="20" borderId="1">
      <alignment/>
      <protection/>
    </xf>
    <xf numFmtId="0" fontId="39" fillId="0" borderId="2">
      <alignment horizontal="center" vertical="center" wrapText="1"/>
      <protection/>
    </xf>
    <xf numFmtId="0" fontId="39" fillId="20" borderId="3">
      <alignment/>
      <protection/>
    </xf>
    <xf numFmtId="49" fontId="39" fillId="0" borderId="2">
      <alignment horizontal="left" vertical="top" wrapText="1" indent="2"/>
      <protection/>
    </xf>
    <xf numFmtId="49" fontId="39" fillId="0" borderId="2">
      <alignment horizontal="center" vertical="top" shrinkToFit="1"/>
      <protection/>
    </xf>
    <xf numFmtId="4" fontId="39" fillId="0" borderId="2">
      <alignment horizontal="right" vertical="top" shrinkToFit="1"/>
      <protection/>
    </xf>
    <xf numFmtId="10" fontId="39" fillId="0" borderId="2">
      <alignment horizontal="right" vertical="top" shrinkToFit="1"/>
      <protection/>
    </xf>
    <xf numFmtId="0" fontId="39" fillId="20" borderId="3">
      <alignment shrinkToFit="1"/>
      <protection/>
    </xf>
    <xf numFmtId="0" fontId="41" fillId="0" borderId="2">
      <alignment horizontal="left"/>
      <protection/>
    </xf>
    <xf numFmtId="4" fontId="41" fillId="21" borderId="2">
      <alignment horizontal="right" vertical="top" shrinkToFit="1"/>
      <protection/>
    </xf>
    <xf numFmtId="10" fontId="41" fillId="21" borderId="2">
      <alignment horizontal="right" vertical="top" shrinkToFit="1"/>
      <protection/>
    </xf>
    <xf numFmtId="0" fontId="39" fillId="20" borderId="4">
      <alignment/>
      <protection/>
    </xf>
    <xf numFmtId="0" fontId="39" fillId="0" borderId="0">
      <alignment horizontal="left" wrapText="1"/>
      <protection/>
    </xf>
    <xf numFmtId="0" fontId="41" fillId="0" borderId="2">
      <alignment vertical="top" wrapText="1"/>
      <protection/>
    </xf>
    <xf numFmtId="4" fontId="41" fillId="22" borderId="2">
      <alignment horizontal="right" vertical="top" shrinkToFit="1"/>
      <protection/>
    </xf>
    <xf numFmtId="10" fontId="41" fillId="22" borderId="2">
      <alignment horizontal="right" vertical="top" shrinkToFit="1"/>
      <protection/>
    </xf>
    <xf numFmtId="0" fontId="39" fillId="20" borderId="3">
      <alignment horizontal="center"/>
      <protection/>
    </xf>
    <xf numFmtId="0" fontId="39" fillId="20" borderId="3">
      <alignment horizontal="left"/>
      <protection/>
    </xf>
    <xf numFmtId="0" fontId="39" fillId="20" borderId="4">
      <alignment horizontal="center"/>
      <protection/>
    </xf>
    <xf numFmtId="0" fontId="39" fillId="20" borderId="4">
      <alignment horizontal="left"/>
      <protection/>
    </xf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42" fillId="29" borderId="5" applyNumberFormat="0" applyAlignment="0" applyProtection="0"/>
    <xf numFmtId="0" fontId="42" fillId="29" borderId="5" applyNumberFormat="0" applyAlignment="0" applyProtection="0"/>
    <xf numFmtId="0" fontId="42" fillId="29" borderId="5" applyNumberFormat="0" applyAlignment="0" applyProtection="0"/>
    <xf numFmtId="0" fontId="42" fillId="29" borderId="5" applyNumberFormat="0" applyAlignment="0" applyProtection="0"/>
    <xf numFmtId="0" fontId="43" fillId="30" borderId="6" applyNumberFormat="0" applyAlignment="0" applyProtection="0"/>
    <xf numFmtId="0" fontId="43" fillId="30" borderId="6" applyNumberFormat="0" applyAlignment="0" applyProtection="0"/>
    <xf numFmtId="0" fontId="43" fillId="30" borderId="6" applyNumberFormat="0" applyAlignment="0" applyProtection="0"/>
    <xf numFmtId="0" fontId="43" fillId="30" borderId="6" applyNumberFormat="0" applyAlignment="0" applyProtection="0"/>
    <xf numFmtId="0" fontId="44" fillId="30" borderId="5" applyNumberFormat="0" applyAlignment="0" applyProtection="0"/>
    <xf numFmtId="0" fontId="44" fillId="30" borderId="5" applyNumberFormat="0" applyAlignment="0" applyProtection="0"/>
    <xf numFmtId="0" fontId="44" fillId="30" borderId="5" applyNumberFormat="0" applyAlignment="0" applyProtection="0"/>
    <xf numFmtId="0" fontId="44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7" fillId="0" borderId="0" applyFill="0" applyBorder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9" fillId="31" borderId="11" applyNumberFormat="0" applyAlignment="0" applyProtection="0"/>
    <xf numFmtId="0" fontId="49" fillId="31" borderId="11" applyNumberFormat="0" applyAlignment="0" applyProtection="0"/>
    <xf numFmtId="0" fontId="49" fillId="31" borderId="11" applyNumberFormat="0" applyAlignment="0" applyProtection="0"/>
    <xf numFmtId="0" fontId="49" fillId="31" borderId="1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7" fillId="33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21" borderId="12" applyNumberFormat="0" applyFont="0" applyAlignment="0" applyProtection="0"/>
    <xf numFmtId="0" fontId="37" fillId="21" borderId="12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176" fontId="0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176" fontId="1" fillId="0" borderId="18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176" fontId="1" fillId="0" borderId="14" xfId="0" applyNumberFormat="1" applyFont="1" applyBorder="1" applyAlignment="1">
      <alignment horizontal="center"/>
    </xf>
    <xf numFmtId="176" fontId="1" fillId="0" borderId="15" xfId="0" applyNumberFormat="1" applyFont="1" applyBorder="1" applyAlignment="1">
      <alignment horizontal="center"/>
    </xf>
    <xf numFmtId="0" fontId="1" fillId="0" borderId="19" xfId="0" applyFont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20" xfId="0" applyFont="1" applyBorder="1" applyAlignment="1">
      <alignment horizontal="center" vertical="center" wrapText="1"/>
    </xf>
    <xf numFmtId="176" fontId="1" fillId="0" borderId="21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/>
    </xf>
    <xf numFmtId="176" fontId="1" fillId="0" borderId="22" xfId="0" applyNumberFormat="1" applyFont="1" applyBorder="1" applyAlignment="1">
      <alignment horizontal="center"/>
    </xf>
    <xf numFmtId="176" fontId="1" fillId="0" borderId="23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176" fontId="1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wrapText="1"/>
    </xf>
    <xf numFmtId="176" fontId="2" fillId="0" borderId="29" xfId="0" applyNumberFormat="1" applyFont="1" applyBorder="1" applyAlignment="1">
      <alignment horizontal="center"/>
    </xf>
    <xf numFmtId="176" fontId="1" fillId="0" borderId="30" xfId="0" applyNumberFormat="1" applyFont="1" applyBorder="1" applyAlignment="1">
      <alignment horizontal="center"/>
    </xf>
    <xf numFmtId="176" fontId="1" fillId="0" borderId="31" xfId="0" applyNumberFormat="1" applyFont="1" applyBorder="1" applyAlignment="1">
      <alignment horizontal="center"/>
    </xf>
    <xf numFmtId="176" fontId="1" fillId="0" borderId="32" xfId="0" applyNumberFormat="1" applyFont="1" applyBorder="1" applyAlignment="1">
      <alignment horizontal="center"/>
    </xf>
    <xf numFmtId="176" fontId="1" fillId="0" borderId="33" xfId="0" applyNumberFormat="1" applyFont="1" applyBorder="1" applyAlignment="1">
      <alignment horizontal="center"/>
    </xf>
    <xf numFmtId="0" fontId="2" fillId="0" borderId="34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" fillId="0" borderId="35" xfId="0" applyFont="1" applyBorder="1" applyAlignment="1">
      <alignment horizontal="center" vertical="center" wrapText="1"/>
    </xf>
    <xf numFmtId="176" fontId="5" fillId="0" borderId="35" xfId="0" applyNumberFormat="1" applyFont="1" applyBorder="1" applyAlignment="1">
      <alignment horizontal="center"/>
    </xf>
    <xf numFmtId="176" fontId="5" fillId="0" borderId="14" xfId="0" applyNumberFormat="1" applyFont="1" applyBorder="1" applyAlignment="1">
      <alignment horizontal="center"/>
    </xf>
    <xf numFmtId="176" fontId="5" fillId="0" borderId="20" xfId="0" applyNumberFormat="1" applyFont="1" applyBorder="1" applyAlignment="1">
      <alignment horizontal="center"/>
    </xf>
    <xf numFmtId="176" fontId="6" fillId="0" borderId="18" xfId="0" applyNumberFormat="1" applyFont="1" applyBorder="1" applyAlignment="1">
      <alignment horizontal="center"/>
    </xf>
    <xf numFmtId="176" fontId="6" fillId="0" borderId="35" xfId="0" applyNumberFormat="1" applyFont="1" applyBorder="1" applyAlignment="1">
      <alignment horizontal="center"/>
    </xf>
    <xf numFmtId="176" fontId="6" fillId="0" borderId="14" xfId="0" applyNumberFormat="1" applyFont="1" applyBorder="1" applyAlignment="1">
      <alignment horizontal="center"/>
    </xf>
    <xf numFmtId="176" fontId="6" fillId="0" borderId="15" xfId="0" applyNumberFormat="1" applyFont="1" applyBorder="1" applyAlignment="1">
      <alignment horizontal="center"/>
    </xf>
    <xf numFmtId="0" fontId="6" fillId="0" borderId="19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36" borderId="0" xfId="0" applyFont="1" applyFill="1" applyAlignment="1" applyProtection="1">
      <alignment/>
      <protection locked="0"/>
    </xf>
    <xf numFmtId="0" fontId="58" fillId="36" borderId="2" xfId="99" applyNumberFormat="1" applyFont="1" applyFill="1" applyProtection="1">
      <alignment horizontal="center" vertical="center" wrapText="1"/>
      <protection/>
    </xf>
    <xf numFmtId="0" fontId="59" fillId="36" borderId="2" xfId="111" applyNumberFormat="1" applyFont="1" applyFill="1" applyProtection="1">
      <alignment vertical="top" wrapText="1"/>
      <protection/>
    </xf>
    <xf numFmtId="49" fontId="58" fillId="36" borderId="2" xfId="102" applyNumberFormat="1" applyFont="1" applyFill="1" applyProtection="1">
      <alignment horizontal="center" vertical="top" shrinkToFit="1"/>
      <protection/>
    </xf>
    <xf numFmtId="4" fontId="59" fillId="36" borderId="2" xfId="112" applyNumberFormat="1" applyFont="1" applyFill="1" applyProtection="1">
      <alignment horizontal="right" vertical="top" shrinkToFit="1"/>
      <protection/>
    </xf>
    <xf numFmtId="4" fontId="59" fillId="36" borderId="2" xfId="107" applyNumberFormat="1" applyFont="1" applyFill="1" applyProtection="1">
      <alignment horizontal="right" vertical="top" shrinkToFit="1"/>
      <protection/>
    </xf>
    <xf numFmtId="0" fontId="58" fillId="36" borderId="0" xfId="94" applyNumberFormat="1" applyFont="1" applyFill="1" applyProtection="1">
      <alignment/>
      <protection/>
    </xf>
    <xf numFmtId="0" fontId="58" fillId="36" borderId="0" xfId="110" applyNumberFormat="1" applyFont="1" applyFill="1" applyProtection="1">
      <alignment horizontal="left" wrapText="1"/>
      <protection/>
    </xf>
    <xf numFmtId="197" fontId="60" fillId="36" borderId="2" xfId="112" applyNumberFormat="1" applyFont="1" applyFill="1" applyAlignment="1" applyProtection="1">
      <alignment horizontal="center" vertical="top" shrinkToFit="1"/>
      <protection/>
    </xf>
    <xf numFmtId="4" fontId="60" fillId="36" borderId="2" xfId="112" applyNumberFormat="1" applyFont="1" applyFill="1" applyProtection="1">
      <alignment horizontal="right" vertical="top" shrinkToFit="1"/>
      <protection/>
    </xf>
    <xf numFmtId="186" fontId="60" fillId="36" borderId="2" xfId="112" applyNumberFormat="1" applyFont="1" applyFill="1" applyAlignment="1" applyProtection="1">
      <alignment horizontal="center" vertical="top" shrinkToFit="1"/>
      <protection/>
    </xf>
    <xf numFmtId="0" fontId="58" fillId="36" borderId="2" xfId="111" applyNumberFormat="1" applyFont="1" applyFill="1" applyProtection="1">
      <alignment vertical="top" wrapText="1"/>
      <protection/>
    </xf>
    <xf numFmtId="49" fontId="59" fillId="36" borderId="2" xfId="102" applyNumberFormat="1" applyFont="1" applyFill="1" applyProtection="1">
      <alignment horizontal="center" vertical="top" shrinkToFit="1"/>
      <protection/>
    </xf>
    <xf numFmtId="197" fontId="61" fillId="36" borderId="2" xfId="112" applyNumberFormat="1" applyFont="1" applyFill="1" applyAlignment="1" applyProtection="1">
      <alignment horizontal="center" vertical="top" shrinkToFit="1"/>
      <protection/>
    </xf>
    <xf numFmtId="4" fontId="61" fillId="36" borderId="2" xfId="112" applyNumberFormat="1" applyFont="1" applyFill="1" applyProtection="1">
      <alignment horizontal="right" vertical="top" shrinkToFit="1"/>
      <protection/>
    </xf>
    <xf numFmtId="186" fontId="61" fillId="36" borderId="2" xfId="112" applyNumberFormat="1" applyFont="1" applyFill="1" applyAlignment="1" applyProtection="1">
      <alignment horizontal="center" vertical="top" shrinkToFit="1"/>
      <protection/>
    </xf>
    <xf numFmtId="197" fontId="61" fillId="36" borderId="2" xfId="107" applyNumberFormat="1" applyFont="1" applyFill="1" applyAlignment="1" applyProtection="1">
      <alignment horizontal="center" vertical="top" shrinkToFit="1"/>
      <protection/>
    </xf>
    <xf numFmtId="4" fontId="61" fillId="36" borderId="2" xfId="107" applyNumberFormat="1" applyFont="1" applyFill="1" applyProtection="1">
      <alignment horizontal="right" vertical="top" shrinkToFit="1"/>
      <protection/>
    </xf>
    <xf numFmtId="0" fontId="61" fillId="36" borderId="0" xfId="96" applyNumberFormat="1" applyFont="1" applyFill="1" applyProtection="1">
      <alignment horizontal="center"/>
      <protection/>
    </xf>
    <xf numFmtId="197" fontId="59" fillId="36" borderId="2" xfId="112" applyNumberFormat="1" applyFont="1" applyFill="1" applyAlignment="1" applyProtection="1">
      <alignment horizontal="center" vertical="top" shrinkToFit="1"/>
      <protection/>
    </xf>
    <xf numFmtId="4" fontId="58" fillId="36" borderId="2" xfId="103" applyNumberFormat="1" applyFont="1" applyFill="1" applyProtection="1">
      <alignment horizontal="right" vertical="top" shrinkToFit="1"/>
      <protection/>
    </xf>
    <xf numFmtId="197" fontId="58" fillId="36" borderId="2" xfId="103" applyNumberFormat="1" applyFont="1" applyFill="1" applyAlignment="1" applyProtection="1">
      <alignment horizontal="center" vertical="top" shrinkToFit="1"/>
      <protection/>
    </xf>
    <xf numFmtId="197" fontId="59" fillId="36" borderId="2" xfId="107" applyNumberFormat="1" applyFont="1" applyFill="1" applyAlignment="1" applyProtection="1">
      <alignment horizontal="center" vertical="top" shrinkToFit="1"/>
      <protection/>
    </xf>
    <xf numFmtId="0" fontId="59" fillId="36" borderId="36" xfId="111" applyNumberFormat="1" applyFont="1" applyFill="1" applyBorder="1" applyAlignment="1" applyProtection="1">
      <alignment horizontal="center" vertical="top" wrapText="1"/>
      <protection/>
    </xf>
    <xf numFmtId="0" fontId="59" fillId="36" borderId="3" xfId="111" applyNumberFormat="1" applyFont="1" applyFill="1" applyBorder="1" applyAlignment="1" applyProtection="1">
      <alignment horizontal="center" vertical="top" wrapText="1"/>
      <protection/>
    </xf>
    <xf numFmtId="0" fontId="59" fillId="36" borderId="37" xfId="111" applyNumberFormat="1" applyFont="1" applyFill="1" applyBorder="1" applyAlignment="1" applyProtection="1">
      <alignment horizontal="center" vertical="top" wrapText="1"/>
      <protection/>
    </xf>
    <xf numFmtId="0" fontId="60" fillId="36" borderId="2" xfId="112" applyNumberFormat="1" applyFont="1" applyFill="1" applyAlignment="1" applyProtection="1">
      <alignment horizontal="center" vertical="top" shrinkToFit="1"/>
      <protection/>
    </xf>
    <xf numFmtId="172" fontId="61" fillId="36" borderId="2" xfId="113" applyNumberFormat="1" applyFont="1" applyFill="1" applyProtection="1">
      <alignment horizontal="right" vertical="top" shrinkToFit="1"/>
      <protection/>
    </xf>
    <xf numFmtId="172" fontId="60" fillId="36" borderId="2" xfId="113" applyNumberFormat="1" applyFont="1" applyFill="1" applyProtection="1">
      <alignment horizontal="right" vertical="top" shrinkToFit="1"/>
      <protection/>
    </xf>
    <xf numFmtId="172" fontId="61" fillId="36" borderId="2" xfId="108" applyNumberFormat="1" applyFont="1" applyFill="1" applyProtection="1">
      <alignment horizontal="right" vertical="top" shrinkToFit="1"/>
      <protection/>
    </xf>
    <xf numFmtId="0" fontId="58" fillId="36" borderId="2" xfId="103" applyNumberFormat="1" applyFont="1" applyFill="1" applyAlignment="1" applyProtection="1">
      <alignment horizontal="center" vertical="top" shrinkToFit="1"/>
      <protection/>
    </xf>
    <xf numFmtId="198" fontId="58" fillId="36" borderId="2" xfId="103" applyNumberFormat="1" applyFont="1" applyFill="1" applyAlignment="1" applyProtection="1">
      <alignment horizontal="center" vertical="top" shrinkToFit="1"/>
      <protection/>
    </xf>
    <xf numFmtId="0" fontId="59" fillId="36" borderId="36" xfId="106" applyNumberFormat="1" applyFont="1" applyFill="1" applyBorder="1" applyProtection="1">
      <alignment horizontal="left"/>
      <protection/>
    </xf>
    <xf numFmtId="0" fontId="59" fillId="36" borderId="3" xfId="106" applyNumberFormat="1" applyFont="1" applyFill="1" applyBorder="1" applyProtection="1">
      <alignment horizontal="left"/>
      <protection/>
    </xf>
    <xf numFmtId="0" fontId="59" fillId="36" borderId="37" xfId="106" applyNumberFormat="1" applyFont="1" applyFill="1" applyBorder="1" applyProtection="1">
      <alignment horizontal="left"/>
      <protection/>
    </xf>
    <xf numFmtId="0" fontId="58" fillId="36" borderId="0" xfId="110" applyNumberFormat="1" applyFont="1" applyFill="1" applyBorder="1" applyProtection="1">
      <alignment horizontal="left" wrapText="1"/>
      <protection/>
    </xf>
    <xf numFmtId="0" fontId="58" fillId="36" borderId="0" xfId="110" applyFont="1" applyFill="1" applyBorder="1">
      <alignment horizontal="left" wrapText="1"/>
      <protection/>
    </xf>
    <xf numFmtId="0" fontId="58" fillId="36" borderId="2" xfId="99" applyNumberFormat="1" applyFont="1" applyFill="1" applyBorder="1" applyProtection="1">
      <alignment horizontal="center" vertical="center" wrapText="1"/>
      <protection/>
    </xf>
    <xf numFmtId="0" fontId="58" fillId="36" borderId="2" xfId="99" applyFont="1" applyFill="1" applyBorder="1">
      <alignment horizontal="center" vertical="center" wrapText="1"/>
      <protection/>
    </xf>
    <xf numFmtId="0" fontId="58" fillId="36" borderId="38" xfId="99" applyNumberFormat="1" applyFont="1" applyFill="1" applyBorder="1" applyProtection="1">
      <alignment horizontal="center" vertical="center" wrapText="1"/>
      <protection/>
    </xf>
    <xf numFmtId="0" fontId="58" fillId="36" borderId="39" xfId="99" applyNumberFormat="1" applyFont="1" applyFill="1" applyBorder="1" applyProtection="1">
      <alignment horizontal="center" vertical="center" wrapText="1"/>
      <protection/>
    </xf>
    <xf numFmtId="0" fontId="62" fillId="36" borderId="0" xfId="95" applyNumberFormat="1" applyFont="1" applyFill="1" applyBorder="1" applyAlignment="1" applyProtection="1">
      <alignment horizontal="center" wrapText="1"/>
      <protection locked="0"/>
    </xf>
    <xf numFmtId="0" fontId="62" fillId="36" borderId="0" xfId="96" applyNumberFormat="1" applyFont="1" applyFill="1" applyAlignment="1" applyProtection="1">
      <alignment horizontal="center"/>
      <protection locked="0"/>
    </xf>
    <xf numFmtId="0" fontId="63" fillId="36" borderId="2" xfId="99" applyNumberFormat="1" applyFont="1" applyFill="1" applyProtection="1">
      <alignment horizontal="center" vertical="center" wrapText="1"/>
      <protection locked="0"/>
    </xf>
    <xf numFmtId="0" fontId="63" fillId="36" borderId="2" xfId="99" applyFont="1" applyFill="1">
      <alignment horizontal="center" vertical="center" wrapText="1"/>
      <protection/>
    </xf>
    <xf numFmtId="0" fontId="58" fillId="36" borderId="0" xfId="97" applyNumberFormat="1" applyFont="1" applyFill="1" applyBorder="1" applyProtection="1">
      <alignment horizontal="right"/>
      <protection/>
    </xf>
    <xf numFmtId="0" fontId="58" fillId="36" borderId="0" xfId="97" applyFont="1" applyFill="1" applyBorder="1">
      <alignment horizontal="right"/>
      <protection/>
    </xf>
    <xf numFmtId="0" fontId="0" fillId="36" borderId="0" xfId="0" applyFont="1" applyFill="1" applyAlignment="1" applyProtection="1">
      <alignment horizontal="right"/>
      <protection locked="0"/>
    </xf>
    <xf numFmtId="0" fontId="64" fillId="36" borderId="0" xfId="95" applyNumberFormat="1" applyFont="1" applyFill="1" applyBorder="1" applyAlignment="1" applyProtection="1">
      <alignment horizontal="center" wrapText="1"/>
      <protection locked="0"/>
    </xf>
    <xf numFmtId="0" fontId="61" fillId="36" borderId="0" xfId="96" applyNumberFormat="1" applyFont="1" applyFill="1" applyAlignment="1" applyProtection="1">
      <alignment horizontal="center"/>
      <protection locked="0"/>
    </xf>
    <xf numFmtId="0" fontId="6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1" fillId="36" borderId="20" xfId="0" applyFont="1" applyFill="1" applyBorder="1" applyAlignment="1">
      <alignment horizontal="center" vertical="center" wrapText="1"/>
    </xf>
    <xf numFmtId="0" fontId="1" fillId="36" borderId="35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19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18" xfId="0" applyFont="1" applyBorder="1" applyAlignment="1">
      <alignment horizontal="center" vertical="center"/>
    </xf>
    <xf numFmtId="0" fontId="59" fillId="36" borderId="36" xfId="111" applyNumberFormat="1" applyFont="1" applyFill="1" applyBorder="1" applyAlignment="1" applyProtection="1">
      <alignment horizontal="center" vertical="top" wrapText="1"/>
      <protection/>
    </xf>
    <xf numFmtId="0" fontId="59" fillId="36" borderId="3" xfId="111" applyNumberFormat="1" applyFont="1" applyFill="1" applyBorder="1" applyAlignment="1" applyProtection="1">
      <alignment horizontal="center" vertical="top" wrapText="1"/>
      <protection/>
    </xf>
    <xf numFmtId="0" fontId="59" fillId="36" borderId="37" xfId="111" applyNumberFormat="1" applyFont="1" applyFill="1" applyBorder="1" applyAlignment="1" applyProtection="1">
      <alignment horizontal="center" vertical="top" wrapText="1"/>
      <protection/>
    </xf>
    <xf numFmtId="0" fontId="58" fillId="36" borderId="0" xfId="93" applyFont="1" applyFill="1" applyBorder="1">
      <alignment wrapText="1"/>
      <protection/>
    </xf>
    <xf numFmtId="0" fontId="61" fillId="36" borderId="0" xfId="95" applyFont="1" applyFill="1" applyBorder="1">
      <alignment horizontal="center" wrapText="1"/>
      <protection/>
    </xf>
    <xf numFmtId="0" fontId="61" fillId="36" borderId="0" xfId="96" applyFont="1" applyFill="1" applyBorder="1">
      <alignment horizontal="center"/>
      <protection/>
    </xf>
    <xf numFmtId="0" fontId="2" fillId="36" borderId="41" xfId="0" applyFont="1" applyFill="1" applyBorder="1" applyAlignment="1">
      <alignment horizontal="center" vertical="center" wrapText="1"/>
    </xf>
    <xf numFmtId="0" fontId="2" fillId="36" borderId="42" xfId="0" applyFont="1" applyFill="1" applyBorder="1" applyAlignment="1">
      <alignment horizontal="center" vertical="center" wrapText="1"/>
    </xf>
    <xf numFmtId="0" fontId="59" fillId="36" borderId="2" xfId="106" applyFont="1" applyFill="1" applyBorder="1">
      <alignment horizontal="left"/>
      <protection/>
    </xf>
    <xf numFmtId="186" fontId="61" fillId="36" borderId="2" xfId="107" applyNumberFormat="1" applyFont="1" applyFill="1" applyAlignment="1" applyProtection="1">
      <alignment horizontal="center" vertical="top" shrinkToFit="1"/>
      <protection/>
    </xf>
  </cellXfs>
  <cellStyles count="209">
    <cellStyle name="Normal" xfId="0"/>
    <cellStyle name="20% — акцент1" xfId="15"/>
    <cellStyle name="20% — акцент1 2" xfId="16"/>
    <cellStyle name="20% — акцент1 3" xfId="17"/>
    <cellStyle name="20% — акцент1 4" xfId="18"/>
    <cellStyle name="20% — акцент2" xfId="19"/>
    <cellStyle name="20% — акцент2 2" xfId="20"/>
    <cellStyle name="20% — акцент2 3" xfId="21"/>
    <cellStyle name="20% — акцент2 4" xfId="22"/>
    <cellStyle name="20% — акцент3" xfId="23"/>
    <cellStyle name="20% — акцент3 2" xfId="24"/>
    <cellStyle name="20% — акцент3 3" xfId="25"/>
    <cellStyle name="20% — акцент3 4" xfId="26"/>
    <cellStyle name="20% — акцент4" xfId="27"/>
    <cellStyle name="20% — акцент4 2" xfId="28"/>
    <cellStyle name="20% — акцент4 3" xfId="29"/>
    <cellStyle name="20% — акцент4 4" xfId="30"/>
    <cellStyle name="20% — акцент5" xfId="31"/>
    <cellStyle name="20% — акцент5 2" xfId="32"/>
    <cellStyle name="20% — акцент5 3" xfId="33"/>
    <cellStyle name="20% — акцент5 4" xfId="34"/>
    <cellStyle name="20% — акцент6" xfId="35"/>
    <cellStyle name="20% — акцент6 2" xfId="36"/>
    <cellStyle name="20% — акцент6 3" xfId="37"/>
    <cellStyle name="20% — акцент6 4" xfId="38"/>
    <cellStyle name="40% — акцент1" xfId="39"/>
    <cellStyle name="40% — акцент1 2" xfId="40"/>
    <cellStyle name="40% — акцент1 3" xfId="41"/>
    <cellStyle name="40% — акцент1 4" xfId="42"/>
    <cellStyle name="40% — акцент2" xfId="43"/>
    <cellStyle name="40% — акцент2 2" xfId="44"/>
    <cellStyle name="40% — акцент2 3" xfId="45"/>
    <cellStyle name="40% — акцент2 4" xfId="46"/>
    <cellStyle name="40% — акцент3" xfId="47"/>
    <cellStyle name="40% — акцент3 2" xfId="48"/>
    <cellStyle name="40% — акцент3 3" xfId="49"/>
    <cellStyle name="40% — акцент3 4" xfId="50"/>
    <cellStyle name="40% — акцент4" xfId="51"/>
    <cellStyle name="40% — акцент4 2" xfId="52"/>
    <cellStyle name="40% — акцент4 3" xfId="53"/>
    <cellStyle name="40% — акцент4 4" xfId="54"/>
    <cellStyle name="40% — акцент5" xfId="55"/>
    <cellStyle name="40% — акцент5 2" xfId="56"/>
    <cellStyle name="40% — акцент5 3" xfId="57"/>
    <cellStyle name="40% — акцент5 4" xfId="58"/>
    <cellStyle name="40% — акцент6" xfId="59"/>
    <cellStyle name="40% — акцент6 2" xfId="60"/>
    <cellStyle name="40% — акцент6 3" xfId="61"/>
    <cellStyle name="40% — акцент6 4" xfId="62"/>
    <cellStyle name="60% — акцент1" xfId="63"/>
    <cellStyle name="60% — акцент1 2" xfId="64"/>
    <cellStyle name="60% — акцент1 3" xfId="65"/>
    <cellStyle name="60% — акцент1 4" xfId="66"/>
    <cellStyle name="60% — акцент2" xfId="67"/>
    <cellStyle name="60% — акцент2 2" xfId="68"/>
    <cellStyle name="60% — акцент2 3" xfId="69"/>
    <cellStyle name="60% — акцент2 4" xfId="70"/>
    <cellStyle name="60% — акцент3" xfId="71"/>
    <cellStyle name="60% — акцент3 2" xfId="72"/>
    <cellStyle name="60% — акцент3 3" xfId="73"/>
    <cellStyle name="60% — акцент3 4" xfId="74"/>
    <cellStyle name="60% — акцент4" xfId="75"/>
    <cellStyle name="60% — акцент4 2" xfId="76"/>
    <cellStyle name="60% — акцент4 3" xfId="77"/>
    <cellStyle name="60% — акцент4 4" xfId="78"/>
    <cellStyle name="60% — акцент5" xfId="79"/>
    <cellStyle name="60% — акцент5 2" xfId="80"/>
    <cellStyle name="60% — акцент5 3" xfId="81"/>
    <cellStyle name="60% — акцент5 4" xfId="82"/>
    <cellStyle name="60% — акцент6" xfId="83"/>
    <cellStyle name="60% — акцент6 2" xfId="84"/>
    <cellStyle name="60% — акцент6 3" xfId="85"/>
    <cellStyle name="60% — акцент6 4" xfId="86"/>
    <cellStyle name="br" xfId="87"/>
    <cellStyle name="col" xfId="88"/>
    <cellStyle name="style0" xfId="89"/>
    <cellStyle name="td" xfId="90"/>
    <cellStyle name="tr" xfId="91"/>
    <cellStyle name="xl21" xfId="92"/>
    <cellStyle name="xl22" xfId="93"/>
    <cellStyle name="xl23" xfId="94"/>
    <cellStyle name="xl24" xfId="95"/>
    <cellStyle name="xl25" xfId="96"/>
    <cellStyle name="xl26" xfId="97"/>
    <cellStyle name="xl27" xfId="98"/>
    <cellStyle name="xl28" xfId="99"/>
    <cellStyle name="xl29" xfId="100"/>
    <cellStyle name="xl30" xfId="101"/>
    <cellStyle name="xl31" xfId="102"/>
    <cellStyle name="xl32" xfId="103"/>
    <cellStyle name="xl33" xfId="104"/>
    <cellStyle name="xl34" xfId="105"/>
    <cellStyle name="xl35" xfId="106"/>
    <cellStyle name="xl36" xfId="107"/>
    <cellStyle name="xl37" xfId="108"/>
    <cellStyle name="xl38" xfId="109"/>
    <cellStyle name="xl39" xfId="110"/>
    <cellStyle name="xl40" xfId="111"/>
    <cellStyle name="xl41" xfId="112"/>
    <cellStyle name="xl42" xfId="113"/>
    <cellStyle name="xl43" xfId="114"/>
    <cellStyle name="xl44" xfId="115"/>
    <cellStyle name="xl45" xfId="116"/>
    <cellStyle name="xl46" xfId="117"/>
    <cellStyle name="Акцент1" xfId="118"/>
    <cellStyle name="Акцент1 2" xfId="119"/>
    <cellStyle name="Акцент1 3" xfId="120"/>
    <cellStyle name="Акцент1 4" xfId="121"/>
    <cellStyle name="Акцент2" xfId="122"/>
    <cellStyle name="Акцент2 2" xfId="123"/>
    <cellStyle name="Акцент2 3" xfId="124"/>
    <cellStyle name="Акцент2 4" xfId="125"/>
    <cellStyle name="Акцент3" xfId="126"/>
    <cellStyle name="Акцент3 2" xfId="127"/>
    <cellStyle name="Акцент3 3" xfId="128"/>
    <cellStyle name="Акцент3 4" xfId="129"/>
    <cellStyle name="Акцент4" xfId="130"/>
    <cellStyle name="Акцент4 2" xfId="131"/>
    <cellStyle name="Акцент4 3" xfId="132"/>
    <cellStyle name="Акцент4 4" xfId="133"/>
    <cellStyle name="Акцент5" xfId="134"/>
    <cellStyle name="Акцент5 2" xfId="135"/>
    <cellStyle name="Акцент5 3" xfId="136"/>
    <cellStyle name="Акцент5 4" xfId="137"/>
    <cellStyle name="Акцент6" xfId="138"/>
    <cellStyle name="Акцент6 2" xfId="139"/>
    <cellStyle name="Акцент6 3" xfId="140"/>
    <cellStyle name="Акцент6 4" xfId="141"/>
    <cellStyle name="Ввод " xfId="142"/>
    <cellStyle name="Ввод  2" xfId="143"/>
    <cellStyle name="Ввод  3" xfId="144"/>
    <cellStyle name="Ввод  4" xfId="145"/>
    <cellStyle name="Вывод" xfId="146"/>
    <cellStyle name="Вывод 2" xfId="147"/>
    <cellStyle name="Вывод 3" xfId="148"/>
    <cellStyle name="Вывод 4" xfId="149"/>
    <cellStyle name="Вычисление" xfId="150"/>
    <cellStyle name="Вычисление 2" xfId="151"/>
    <cellStyle name="Вычисление 3" xfId="152"/>
    <cellStyle name="Вычисление 4" xfId="153"/>
    <cellStyle name="Currency" xfId="154"/>
    <cellStyle name="Currency [0]" xfId="155"/>
    <cellStyle name="Денежный 2" xfId="156"/>
    <cellStyle name="Заголовок 1" xfId="157"/>
    <cellStyle name="Заголовок 1 2" xfId="158"/>
    <cellStyle name="Заголовок 1 3" xfId="159"/>
    <cellStyle name="Заголовок 1 4" xfId="160"/>
    <cellStyle name="Заголовок 2" xfId="161"/>
    <cellStyle name="Заголовок 2 2" xfId="162"/>
    <cellStyle name="Заголовок 2 3" xfId="163"/>
    <cellStyle name="Заголовок 2 4" xfId="164"/>
    <cellStyle name="Заголовок 3" xfId="165"/>
    <cellStyle name="Заголовок 3 2" xfId="166"/>
    <cellStyle name="Заголовок 3 3" xfId="167"/>
    <cellStyle name="Заголовок 3 4" xfId="168"/>
    <cellStyle name="Заголовок 4" xfId="169"/>
    <cellStyle name="Заголовок 4 2" xfId="170"/>
    <cellStyle name="Заголовок 4 3" xfId="171"/>
    <cellStyle name="Заголовок 4 4" xfId="172"/>
    <cellStyle name="Итог" xfId="173"/>
    <cellStyle name="Итог 2" xfId="174"/>
    <cellStyle name="Итог 3" xfId="175"/>
    <cellStyle name="Итог 4" xfId="176"/>
    <cellStyle name="Контрольная ячейка" xfId="177"/>
    <cellStyle name="Контрольная ячейка 2" xfId="178"/>
    <cellStyle name="Контрольная ячейка 3" xfId="179"/>
    <cellStyle name="Контрольная ячейка 4" xfId="180"/>
    <cellStyle name="Название" xfId="181"/>
    <cellStyle name="Название 2" xfId="182"/>
    <cellStyle name="Нейтральный" xfId="183"/>
    <cellStyle name="Нейтральный 2" xfId="184"/>
    <cellStyle name="Нейтральный 3" xfId="185"/>
    <cellStyle name="Нейтральный 4" xfId="186"/>
    <cellStyle name="Обычный 2" xfId="187"/>
    <cellStyle name="Обычный 3" xfId="188"/>
    <cellStyle name="Обычный 4" xfId="189"/>
    <cellStyle name="Обычный 5" xfId="190"/>
    <cellStyle name="Обычный 6" xfId="191"/>
    <cellStyle name="Обычный 6 2" xfId="192"/>
    <cellStyle name="Обычный 7" xfId="193"/>
    <cellStyle name="Плохой" xfId="194"/>
    <cellStyle name="Плохой 2" xfId="195"/>
    <cellStyle name="Плохой 3" xfId="196"/>
    <cellStyle name="Плохой 4" xfId="197"/>
    <cellStyle name="Пояснение" xfId="198"/>
    <cellStyle name="Пояснение 2" xfId="199"/>
    <cellStyle name="Пояснение 3" xfId="200"/>
    <cellStyle name="Пояснение 4" xfId="201"/>
    <cellStyle name="Примечание" xfId="202"/>
    <cellStyle name="Примечание 2" xfId="203"/>
    <cellStyle name="Percent" xfId="204"/>
    <cellStyle name="Процентный 2" xfId="205"/>
    <cellStyle name="Процентный 3" xfId="206"/>
    <cellStyle name="Процентный 3 2" xfId="207"/>
    <cellStyle name="Процентный 4" xfId="208"/>
    <cellStyle name="Связанная ячейка" xfId="209"/>
    <cellStyle name="Связанная ячейка 2" xfId="210"/>
    <cellStyle name="Связанная ячейка 3" xfId="211"/>
    <cellStyle name="Связанная ячейка 4" xfId="212"/>
    <cellStyle name="Текст предупреждения" xfId="213"/>
    <cellStyle name="Текст предупреждения 2" xfId="214"/>
    <cellStyle name="Текст предупреждения 3" xfId="215"/>
    <cellStyle name="Текст предупреждения 4" xfId="216"/>
    <cellStyle name="Comma" xfId="217"/>
    <cellStyle name="Comma [0]" xfId="218"/>
    <cellStyle name="Хороший" xfId="219"/>
    <cellStyle name="Хороший 2" xfId="220"/>
    <cellStyle name="Хороший 3" xfId="221"/>
    <cellStyle name="Хороший 4" xfId="2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46"/>
  <sheetViews>
    <sheetView zoomScalePageLayoutView="0" workbookViewId="0" topLeftCell="A1">
      <selection activeCell="A30" sqref="A30"/>
    </sheetView>
  </sheetViews>
  <sheetFormatPr defaultColWidth="9.33203125" defaultRowHeight="12.75" outlineLevelRow="1"/>
  <cols>
    <col min="1" max="1" width="46.66015625" style="46" customWidth="1"/>
    <col min="2" max="2" width="12" style="46" customWidth="1"/>
    <col min="3" max="7" width="10.66015625" style="46" hidden="1" customWidth="1"/>
    <col min="8" max="8" width="17.16015625" style="46" customWidth="1"/>
    <col min="9" max="16" width="10.66015625" style="46" hidden="1" customWidth="1"/>
    <col min="17" max="17" width="15.5" style="46" customWidth="1"/>
    <col min="18" max="18" width="10.66015625" style="46" hidden="1" customWidth="1"/>
    <col min="19" max="19" width="13.66015625" style="46" customWidth="1"/>
    <col min="20" max="20" width="15.16015625" style="46" customWidth="1"/>
    <col min="21" max="16384" width="9.33203125" style="46" customWidth="1"/>
  </cols>
  <sheetData>
    <row r="1" spans="1:20" ht="25.5" customHeight="1">
      <c r="A1" s="87" t="s">
        <v>134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1:20" ht="15.75" customHeight="1">
      <c r="A2" s="88" t="s">
        <v>137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1:20" ht="24" customHeight="1">
      <c r="A3" s="91" t="s">
        <v>56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</row>
    <row r="4" spans="1:20" ht="26.25" customHeight="1">
      <c r="A4" s="85" t="s">
        <v>57</v>
      </c>
      <c r="B4" s="85" t="s">
        <v>42</v>
      </c>
      <c r="C4" s="85" t="s">
        <v>136</v>
      </c>
      <c r="D4" s="85" t="s">
        <v>136</v>
      </c>
      <c r="E4" s="85" t="s">
        <v>136</v>
      </c>
      <c r="F4" s="85" t="s">
        <v>136</v>
      </c>
      <c r="G4" s="85" t="s">
        <v>136</v>
      </c>
      <c r="H4" s="85" t="s">
        <v>271</v>
      </c>
      <c r="I4" s="83" t="s">
        <v>136</v>
      </c>
      <c r="J4" s="83" t="s">
        <v>136</v>
      </c>
      <c r="K4" s="83" t="s">
        <v>136</v>
      </c>
      <c r="L4" s="83" t="s">
        <v>136</v>
      </c>
      <c r="M4" s="83" t="s">
        <v>136</v>
      </c>
      <c r="N4" s="83" t="s">
        <v>136</v>
      </c>
      <c r="O4" s="83" t="s">
        <v>136</v>
      </c>
      <c r="P4" s="47" t="s">
        <v>136</v>
      </c>
      <c r="Q4" s="83" t="s">
        <v>272</v>
      </c>
      <c r="R4" s="47" t="s">
        <v>136</v>
      </c>
      <c r="S4" s="83" t="s">
        <v>133</v>
      </c>
      <c r="T4" s="89" t="s">
        <v>135</v>
      </c>
    </row>
    <row r="5" spans="1:20" ht="15" customHeight="1">
      <c r="A5" s="86"/>
      <c r="B5" s="86"/>
      <c r="C5" s="86"/>
      <c r="D5" s="86"/>
      <c r="E5" s="86"/>
      <c r="F5" s="86"/>
      <c r="G5" s="86"/>
      <c r="H5" s="86"/>
      <c r="I5" s="84"/>
      <c r="J5" s="84"/>
      <c r="K5" s="84"/>
      <c r="L5" s="84"/>
      <c r="M5" s="84"/>
      <c r="N5" s="84"/>
      <c r="O5" s="84"/>
      <c r="P5" s="47"/>
      <c r="Q5" s="84"/>
      <c r="R5" s="47"/>
      <c r="S5" s="84"/>
      <c r="T5" s="90"/>
    </row>
    <row r="6" spans="1:20" ht="29.25" customHeight="1">
      <c r="A6" s="48" t="s">
        <v>79</v>
      </c>
      <c r="B6" s="58" t="s">
        <v>3</v>
      </c>
      <c r="C6" s="58"/>
      <c r="D6" s="58"/>
      <c r="E6" s="58"/>
      <c r="F6" s="58"/>
      <c r="G6" s="50">
        <v>0</v>
      </c>
      <c r="H6" s="59">
        <v>35390764.73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34257254.48</v>
      </c>
      <c r="Q6" s="59">
        <v>34236925.67</v>
      </c>
      <c r="R6" s="60">
        <v>34236925.67</v>
      </c>
      <c r="S6" s="73">
        <v>0.9673971707364121</v>
      </c>
      <c r="T6" s="61">
        <f>SUM(Q6*100/Q44)</f>
        <v>7.839798470656025</v>
      </c>
    </row>
    <row r="7" spans="1:20" ht="57" customHeight="1" outlineLevel="1">
      <c r="A7" s="57" t="s">
        <v>80</v>
      </c>
      <c r="B7" s="49" t="s">
        <v>45</v>
      </c>
      <c r="C7" s="49"/>
      <c r="D7" s="49"/>
      <c r="E7" s="49"/>
      <c r="F7" s="49"/>
      <c r="G7" s="50">
        <v>0</v>
      </c>
      <c r="H7" s="54">
        <v>1344600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1294651</v>
      </c>
      <c r="Q7" s="54">
        <v>1294649.55</v>
      </c>
      <c r="R7" s="55">
        <v>1294649.55</v>
      </c>
      <c r="S7" s="74">
        <v>0.9628510709504685</v>
      </c>
      <c r="T7" s="56">
        <f>SUM(Q7*100/Q44)</f>
        <v>0.296457446558037</v>
      </c>
    </row>
    <row r="8" spans="1:20" ht="71.25" customHeight="1" outlineLevel="1">
      <c r="A8" s="57" t="s">
        <v>81</v>
      </c>
      <c r="B8" s="49" t="s">
        <v>48</v>
      </c>
      <c r="C8" s="49"/>
      <c r="D8" s="49"/>
      <c r="E8" s="49"/>
      <c r="F8" s="49"/>
      <c r="G8" s="50">
        <v>0</v>
      </c>
      <c r="H8" s="54">
        <v>1178640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1120314.24</v>
      </c>
      <c r="Q8" s="54">
        <v>1120112.35</v>
      </c>
      <c r="R8" s="55">
        <v>1120112.35</v>
      </c>
      <c r="S8" s="74">
        <v>0.9503430648883459</v>
      </c>
      <c r="T8" s="56">
        <f>SUM(Q8*100/Q44)</f>
        <v>0.25649076009729604</v>
      </c>
    </row>
    <row r="9" spans="1:20" ht="85.5" customHeight="1" outlineLevel="1">
      <c r="A9" s="57" t="s">
        <v>82</v>
      </c>
      <c r="B9" s="49" t="s">
        <v>46</v>
      </c>
      <c r="C9" s="49"/>
      <c r="D9" s="49"/>
      <c r="E9" s="49"/>
      <c r="F9" s="49"/>
      <c r="G9" s="50">
        <v>0</v>
      </c>
      <c r="H9" s="54">
        <v>2463900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2441494.27</v>
      </c>
      <c r="Q9" s="54">
        <v>2441493.1</v>
      </c>
      <c r="R9" s="55">
        <v>2441493.1</v>
      </c>
      <c r="S9" s="74">
        <v>0.9909059215065547</v>
      </c>
      <c r="T9" s="56">
        <f>SUM(Q9*100/Q44)</f>
        <v>0.5590692942465134</v>
      </c>
    </row>
    <row r="10" spans="1:20" ht="15" customHeight="1" outlineLevel="1">
      <c r="A10" s="57" t="s">
        <v>83</v>
      </c>
      <c r="B10" s="49" t="s">
        <v>47</v>
      </c>
      <c r="C10" s="49"/>
      <c r="D10" s="49"/>
      <c r="E10" s="49"/>
      <c r="F10" s="49"/>
      <c r="G10" s="50">
        <v>0</v>
      </c>
      <c r="H10" s="54">
        <v>3744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3744</v>
      </c>
      <c r="Q10" s="54">
        <v>3744</v>
      </c>
      <c r="R10" s="55">
        <v>3744</v>
      </c>
      <c r="S10" s="74">
        <v>1</v>
      </c>
      <c r="T10" s="56">
        <f>SUM(Q10*100/Q44)</f>
        <v>0.000857325968956843</v>
      </c>
    </row>
    <row r="11" spans="1:20" ht="57" customHeight="1" outlineLevel="1">
      <c r="A11" s="57" t="s">
        <v>84</v>
      </c>
      <c r="B11" s="49" t="s">
        <v>31</v>
      </c>
      <c r="C11" s="49"/>
      <c r="D11" s="49"/>
      <c r="E11" s="49"/>
      <c r="F11" s="49"/>
      <c r="G11" s="50">
        <v>0</v>
      </c>
      <c r="H11" s="54">
        <v>5238208.73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4999525.24</v>
      </c>
      <c r="Q11" s="54">
        <v>4997779.83</v>
      </c>
      <c r="R11" s="55">
        <v>4997779.83</v>
      </c>
      <c r="S11" s="74">
        <v>0.9541009317511484</v>
      </c>
      <c r="T11" s="56">
        <f>SUM(Q11*100/Q44)</f>
        <v>1.1444247957766334</v>
      </c>
    </row>
    <row r="12" spans="1:20" ht="15" customHeight="1" outlineLevel="1">
      <c r="A12" s="57" t="s">
        <v>85</v>
      </c>
      <c r="B12" s="49" t="s">
        <v>29</v>
      </c>
      <c r="C12" s="49"/>
      <c r="D12" s="49"/>
      <c r="E12" s="49"/>
      <c r="F12" s="49"/>
      <c r="G12" s="50">
        <v>0</v>
      </c>
      <c r="H12" s="54">
        <v>182000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72">
        <v>0</v>
      </c>
      <c r="R12" s="55">
        <v>0</v>
      </c>
      <c r="S12" s="74">
        <v>0</v>
      </c>
      <c r="T12" s="56">
        <f>SUM(Q12*100/Q44)</f>
        <v>0</v>
      </c>
    </row>
    <row r="13" spans="1:20" ht="28.5" customHeight="1" outlineLevel="1">
      <c r="A13" s="57" t="s">
        <v>86</v>
      </c>
      <c r="B13" s="49" t="s">
        <v>39</v>
      </c>
      <c r="C13" s="49"/>
      <c r="D13" s="49"/>
      <c r="E13" s="49"/>
      <c r="F13" s="49"/>
      <c r="G13" s="50">
        <v>0</v>
      </c>
      <c r="H13" s="54">
        <v>24979672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24397525.73</v>
      </c>
      <c r="Q13" s="54">
        <v>24379146.84</v>
      </c>
      <c r="R13" s="55">
        <v>24379146.84</v>
      </c>
      <c r="S13" s="74">
        <v>0.9759594457445238</v>
      </c>
      <c r="T13" s="56">
        <f>SUM(Q13*100/Q44)</f>
        <v>5.582498848008588</v>
      </c>
    </row>
    <row r="14" spans="1:20" ht="15" customHeight="1">
      <c r="A14" s="48" t="s">
        <v>87</v>
      </c>
      <c r="B14" s="58" t="s">
        <v>32</v>
      </c>
      <c r="C14" s="58"/>
      <c r="D14" s="58"/>
      <c r="E14" s="58"/>
      <c r="F14" s="58"/>
      <c r="G14" s="50">
        <v>0</v>
      </c>
      <c r="H14" s="59">
        <v>1024200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1024200</v>
      </c>
      <c r="Q14" s="59">
        <v>1024200</v>
      </c>
      <c r="R14" s="60">
        <v>1024200</v>
      </c>
      <c r="S14" s="73">
        <v>1</v>
      </c>
      <c r="T14" s="61">
        <f>SUM(Q14*100/Q44)</f>
        <v>0.2345281136232902</v>
      </c>
    </row>
    <row r="15" spans="1:20" ht="28.5" customHeight="1" outlineLevel="1">
      <c r="A15" s="57" t="s">
        <v>88</v>
      </c>
      <c r="B15" s="49" t="s">
        <v>49</v>
      </c>
      <c r="C15" s="49"/>
      <c r="D15" s="49"/>
      <c r="E15" s="49"/>
      <c r="F15" s="49"/>
      <c r="G15" s="50">
        <v>0</v>
      </c>
      <c r="H15" s="54">
        <v>1024200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1024200</v>
      </c>
      <c r="Q15" s="54">
        <v>1024200</v>
      </c>
      <c r="R15" s="55">
        <v>1024200</v>
      </c>
      <c r="S15" s="74">
        <v>1</v>
      </c>
      <c r="T15" s="56">
        <f>SUM(Q15*100/Q44)</f>
        <v>0.2345281136232902</v>
      </c>
    </row>
    <row r="16" spans="1:20" ht="28.5" customHeight="1">
      <c r="A16" s="48" t="s">
        <v>89</v>
      </c>
      <c r="B16" s="58" t="s">
        <v>4</v>
      </c>
      <c r="C16" s="58"/>
      <c r="D16" s="58"/>
      <c r="E16" s="58"/>
      <c r="F16" s="58"/>
      <c r="G16" s="50">
        <v>0</v>
      </c>
      <c r="H16" s="59">
        <v>2865449.5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2804348.22</v>
      </c>
      <c r="Q16" s="59">
        <v>2804346.91</v>
      </c>
      <c r="R16" s="60">
        <v>2804346.91</v>
      </c>
      <c r="S16" s="73">
        <v>0.9786760890394335</v>
      </c>
      <c r="T16" s="61">
        <f>SUM(Q16*100/Q44)</f>
        <v>0.6421579679238457</v>
      </c>
    </row>
    <row r="17" spans="1:20" ht="57" customHeight="1" outlineLevel="1">
      <c r="A17" s="57" t="s">
        <v>90</v>
      </c>
      <c r="B17" s="49" t="s">
        <v>26</v>
      </c>
      <c r="C17" s="49"/>
      <c r="D17" s="49"/>
      <c r="E17" s="49"/>
      <c r="F17" s="49"/>
      <c r="G17" s="50">
        <v>0</v>
      </c>
      <c r="H17" s="54">
        <v>1539881.5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1481468.22</v>
      </c>
      <c r="Q17" s="54">
        <v>1481466.91</v>
      </c>
      <c r="R17" s="55">
        <v>1481466.91</v>
      </c>
      <c r="S17" s="74">
        <v>0.9620655290683082</v>
      </c>
      <c r="T17" s="56">
        <f>SUM(Q17*100/Q44)</f>
        <v>0.33923612555909455</v>
      </c>
    </row>
    <row r="18" spans="1:20" ht="28.5" customHeight="1" outlineLevel="1">
      <c r="A18" s="57" t="s">
        <v>91</v>
      </c>
      <c r="B18" s="49" t="s">
        <v>76</v>
      </c>
      <c r="C18" s="49"/>
      <c r="D18" s="49"/>
      <c r="E18" s="49"/>
      <c r="F18" s="49"/>
      <c r="G18" s="50">
        <v>0</v>
      </c>
      <c r="H18" s="54">
        <v>1325568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1322880</v>
      </c>
      <c r="Q18" s="54">
        <v>1322880</v>
      </c>
      <c r="R18" s="55">
        <v>1322880</v>
      </c>
      <c r="S18" s="74">
        <v>0.9979721900347625</v>
      </c>
      <c r="T18" s="56">
        <f>SUM(Q18*100/Q44)</f>
        <v>0.30292184236475117</v>
      </c>
    </row>
    <row r="19" spans="1:20" ht="15" customHeight="1">
      <c r="A19" s="48" t="s">
        <v>92</v>
      </c>
      <c r="B19" s="58" t="s">
        <v>5</v>
      </c>
      <c r="C19" s="58"/>
      <c r="D19" s="58"/>
      <c r="E19" s="58"/>
      <c r="F19" s="58"/>
      <c r="G19" s="50">
        <v>0</v>
      </c>
      <c r="H19" s="59">
        <v>62833118.53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51433070.02</v>
      </c>
      <c r="Q19" s="59">
        <v>51336397.22</v>
      </c>
      <c r="R19" s="60">
        <v>51336397.22</v>
      </c>
      <c r="S19" s="73">
        <v>0.8170276825507105</v>
      </c>
      <c r="T19" s="61">
        <f>SUM(Q19*100/Q44)</f>
        <v>11.755348955499432</v>
      </c>
    </row>
    <row r="20" spans="1:20" ht="15" customHeight="1" outlineLevel="1">
      <c r="A20" s="57" t="s">
        <v>93</v>
      </c>
      <c r="B20" s="49" t="s">
        <v>27</v>
      </c>
      <c r="C20" s="49"/>
      <c r="D20" s="49"/>
      <c r="E20" s="49"/>
      <c r="F20" s="49"/>
      <c r="G20" s="50">
        <v>0</v>
      </c>
      <c r="H20" s="54">
        <v>38060525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35076319.29</v>
      </c>
      <c r="Q20" s="54">
        <v>35060531.21</v>
      </c>
      <c r="R20" s="55">
        <v>35060531.21</v>
      </c>
      <c r="S20" s="74">
        <v>0.9211783392373069</v>
      </c>
      <c r="T20" s="56">
        <f>SUM(Q20*100/Q44)</f>
        <v>8.028393133481538</v>
      </c>
    </row>
    <row r="21" spans="1:20" ht="15" customHeight="1" outlineLevel="1">
      <c r="A21" s="57" t="s">
        <v>94</v>
      </c>
      <c r="B21" s="49" t="s">
        <v>73</v>
      </c>
      <c r="C21" s="49"/>
      <c r="D21" s="49"/>
      <c r="E21" s="49"/>
      <c r="F21" s="49"/>
      <c r="G21" s="50">
        <v>0</v>
      </c>
      <c r="H21" s="54">
        <v>935973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935972.03</v>
      </c>
      <c r="Q21" s="54">
        <v>935972.03</v>
      </c>
      <c r="R21" s="55">
        <v>935972.03</v>
      </c>
      <c r="S21" s="74">
        <v>0.9999989636453188</v>
      </c>
      <c r="T21" s="56">
        <f>SUM(Q21*100/Q44)</f>
        <v>0.21432508748297363</v>
      </c>
    </row>
    <row r="22" spans="1:20" ht="28.5" customHeight="1" outlineLevel="1">
      <c r="A22" s="57" t="s">
        <v>95</v>
      </c>
      <c r="B22" s="49" t="s">
        <v>41</v>
      </c>
      <c r="C22" s="49"/>
      <c r="D22" s="49"/>
      <c r="E22" s="49"/>
      <c r="F22" s="49"/>
      <c r="G22" s="50">
        <v>0</v>
      </c>
      <c r="H22" s="54">
        <v>23394220.53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14999853.07</v>
      </c>
      <c r="Q22" s="54">
        <v>14918968.35</v>
      </c>
      <c r="R22" s="55">
        <v>14918968.35</v>
      </c>
      <c r="S22" s="74">
        <v>0.637720257910213</v>
      </c>
      <c r="T22" s="56">
        <f>SUM(Q22*100/Q44)</f>
        <v>3.4162443900908714</v>
      </c>
    </row>
    <row r="23" spans="1:20" ht="28.5" customHeight="1" outlineLevel="1">
      <c r="A23" s="57" t="s">
        <v>96</v>
      </c>
      <c r="B23" s="49" t="s">
        <v>23</v>
      </c>
      <c r="C23" s="49"/>
      <c r="D23" s="49"/>
      <c r="E23" s="49"/>
      <c r="F23" s="49"/>
      <c r="G23" s="50">
        <v>0</v>
      </c>
      <c r="H23" s="54">
        <v>442400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420925.63</v>
      </c>
      <c r="Q23" s="54">
        <v>420925.63</v>
      </c>
      <c r="R23" s="55">
        <v>420925.63</v>
      </c>
      <c r="S23" s="74">
        <v>0.9514593806509946</v>
      </c>
      <c r="T23" s="56">
        <f>SUM(Q23*100/Q44)</f>
        <v>0.09638634444404902</v>
      </c>
    </row>
    <row r="24" spans="1:20" ht="28.5" customHeight="1">
      <c r="A24" s="48" t="s">
        <v>97</v>
      </c>
      <c r="B24" s="58" t="s">
        <v>6</v>
      </c>
      <c r="C24" s="58"/>
      <c r="D24" s="58"/>
      <c r="E24" s="58"/>
      <c r="F24" s="58"/>
      <c r="G24" s="50">
        <v>0</v>
      </c>
      <c r="H24" s="59">
        <v>90496834.46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89917040.22</v>
      </c>
      <c r="Q24" s="59">
        <v>89917040.22</v>
      </c>
      <c r="R24" s="60">
        <v>89917040.22</v>
      </c>
      <c r="S24" s="73">
        <v>0.9935932097132495</v>
      </c>
      <c r="T24" s="61">
        <f>SUM(Q24*100/Q44)</f>
        <v>20.58980064966424</v>
      </c>
    </row>
    <row r="25" spans="1:20" ht="15" customHeight="1" outlineLevel="1">
      <c r="A25" s="57" t="s">
        <v>98</v>
      </c>
      <c r="B25" s="49" t="s">
        <v>21</v>
      </c>
      <c r="C25" s="49"/>
      <c r="D25" s="49"/>
      <c r="E25" s="49"/>
      <c r="F25" s="49"/>
      <c r="G25" s="50">
        <v>0</v>
      </c>
      <c r="H25" s="54">
        <v>90496834.46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89917040.22</v>
      </c>
      <c r="Q25" s="54">
        <v>89917040.22</v>
      </c>
      <c r="R25" s="55">
        <v>89917040.22</v>
      </c>
      <c r="S25" s="74">
        <v>0.9935932097132495</v>
      </c>
      <c r="T25" s="56">
        <f>SUM(Q25*100/Q44)</f>
        <v>20.58980064966424</v>
      </c>
    </row>
    <row r="26" spans="1:20" ht="15" customHeight="1">
      <c r="A26" s="48" t="s">
        <v>99</v>
      </c>
      <c r="B26" s="49" t="s">
        <v>1</v>
      </c>
      <c r="C26" s="49"/>
      <c r="D26" s="49"/>
      <c r="E26" s="49"/>
      <c r="F26" s="49"/>
      <c r="G26" s="50">
        <v>0</v>
      </c>
      <c r="H26" s="54">
        <v>222227275.81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222227142.23</v>
      </c>
      <c r="Q26" s="54">
        <v>222226948.23</v>
      </c>
      <c r="R26" s="55">
        <v>222226948.23</v>
      </c>
      <c r="S26" s="74">
        <v>0.9999985259235222</v>
      </c>
      <c r="T26" s="56">
        <f>SUM(Q26*100/Q44)</f>
        <v>50.88700152767279</v>
      </c>
    </row>
    <row r="27" spans="1:20" ht="15" customHeight="1" outlineLevel="1">
      <c r="A27" s="57" t="s">
        <v>100</v>
      </c>
      <c r="B27" s="49" t="s">
        <v>30</v>
      </c>
      <c r="C27" s="49"/>
      <c r="D27" s="49"/>
      <c r="E27" s="49"/>
      <c r="F27" s="49"/>
      <c r="G27" s="50">
        <v>0</v>
      </c>
      <c r="H27" s="54">
        <v>63069696.75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63069672.58</v>
      </c>
      <c r="Q27" s="54">
        <v>63069500.58</v>
      </c>
      <c r="R27" s="55">
        <v>63069500.58</v>
      </c>
      <c r="S27" s="74">
        <v>0.9999968896314695</v>
      </c>
      <c r="T27" s="56">
        <f>SUM(Q27*100/Q44)</f>
        <v>14.442072835569622</v>
      </c>
    </row>
    <row r="28" spans="1:20" ht="15" customHeight="1" outlineLevel="1">
      <c r="A28" s="57" t="s">
        <v>101</v>
      </c>
      <c r="B28" s="49" t="s">
        <v>38</v>
      </c>
      <c r="C28" s="49"/>
      <c r="D28" s="49"/>
      <c r="E28" s="49"/>
      <c r="F28" s="49"/>
      <c r="G28" s="50">
        <v>0</v>
      </c>
      <c r="H28" s="54">
        <v>146778787.25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146778757.82</v>
      </c>
      <c r="Q28" s="54">
        <v>146778757.82</v>
      </c>
      <c r="R28" s="55">
        <v>146778757.82</v>
      </c>
      <c r="S28" s="74">
        <v>0.9999997994941875</v>
      </c>
      <c r="T28" s="56">
        <f>SUM(Q28*100/Q44)</f>
        <v>33.61037413737</v>
      </c>
    </row>
    <row r="29" spans="1:20" ht="28.5" customHeight="1" outlineLevel="1">
      <c r="A29" s="57" t="s">
        <v>102</v>
      </c>
      <c r="B29" s="49" t="s">
        <v>22</v>
      </c>
      <c r="C29" s="49"/>
      <c r="D29" s="49"/>
      <c r="E29" s="49"/>
      <c r="F29" s="49"/>
      <c r="G29" s="50">
        <v>0</v>
      </c>
      <c r="H29" s="54">
        <v>1160980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1160979.87</v>
      </c>
      <c r="Q29" s="54">
        <v>1160979.87</v>
      </c>
      <c r="R29" s="55">
        <v>1160979.87</v>
      </c>
      <c r="S29" s="74">
        <v>0.9999998880256336</v>
      </c>
      <c r="T29" s="56">
        <f>SUM(Q29*100/Q44)</f>
        <v>0.2658488760649411</v>
      </c>
    </row>
    <row r="30" spans="1:20" ht="28.5" customHeight="1" outlineLevel="1">
      <c r="A30" s="57" t="s">
        <v>103</v>
      </c>
      <c r="B30" s="49" t="s">
        <v>28</v>
      </c>
      <c r="C30" s="49"/>
      <c r="D30" s="49"/>
      <c r="E30" s="49"/>
      <c r="F30" s="49"/>
      <c r="G30" s="50">
        <v>0</v>
      </c>
      <c r="H30" s="54">
        <v>11217811.81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11217731.96</v>
      </c>
      <c r="Q30" s="54">
        <v>11217709.96</v>
      </c>
      <c r="R30" s="55">
        <v>11217709.96</v>
      </c>
      <c r="S30" s="74">
        <v>0.9999909206891928</v>
      </c>
      <c r="T30" s="56">
        <f>SUM(Q30*100/Q44)</f>
        <v>2.568705678668223</v>
      </c>
    </row>
    <row r="31" spans="1:20" ht="15" customHeight="1">
      <c r="A31" s="48" t="s">
        <v>104</v>
      </c>
      <c r="B31" s="58" t="s">
        <v>2</v>
      </c>
      <c r="C31" s="58"/>
      <c r="D31" s="58"/>
      <c r="E31" s="58"/>
      <c r="F31" s="58"/>
      <c r="G31" s="50">
        <v>0</v>
      </c>
      <c r="H31" s="59">
        <v>9648150.72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9648139.64</v>
      </c>
      <c r="Q31" s="59">
        <v>9648139.64</v>
      </c>
      <c r="R31" s="60">
        <v>9648139.64</v>
      </c>
      <c r="S31" s="73">
        <v>0.9999988515933963</v>
      </c>
      <c r="T31" s="61">
        <f>SUM(Q31*100/Q44)</f>
        <v>2.2092950495443175</v>
      </c>
    </row>
    <row r="32" spans="1:20" ht="15" customHeight="1" outlineLevel="1">
      <c r="A32" s="57" t="s">
        <v>105</v>
      </c>
      <c r="B32" s="49" t="s">
        <v>25</v>
      </c>
      <c r="C32" s="49"/>
      <c r="D32" s="49"/>
      <c r="E32" s="49"/>
      <c r="F32" s="49"/>
      <c r="G32" s="50">
        <v>0</v>
      </c>
      <c r="H32" s="54">
        <v>9085550.72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9085550.72</v>
      </c>
      <c r="Q32" s="54">
        <v>9085550.72</v>
      </c>
      <c r="R32" s="55">
        <v>9085550.72</v>
      </c>
      <c r="S32" s="74">
        <v>1</v>
      </c>
      <c r="T32" s="56">
        <f>SUM(Q32*100/Q44)</f>
        <v>2.080469704735722</v>
      </c>
    </row>
    <row r="33" spans="1:20" ht="28.5" customHeight="1" outlineLevel="1">
      <c r="A33" s="57" t="s">
        <v>106</v>
      </c>
      <c r="B33" s="49" t="s">
        <v>37</v>
      </c>
      <c r="C33" s="49"/>
      <c r="D33" s="49"/>
      <c r="E33" s="49"/>
      <c r="F33" s="49"/>
      <c r="G33" s="50">
        <v>0</v>
      </c>
      <c r="H33" s="54">
        <v>562600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562588.92</v>
      </c>
      <c r="Q33" s="54">
        <v>562588.92</v>
      </c>
      <c r="R33" s="55">
        <v>562588.92</v>
      </c>
      <c r="S33" s="74">
        <v>0.999980305723427</v>
      </c>
      <c r="T33" s="56">
        <f>SUM(Q33*100/Q44)</f>
        <v>0.12882534480859612</v>
      </c>
    </row>
    <row r="34" spans="1:20" ht="15" customHeight="1">
      <c r="A34" s="48" t="s">
        <v>107</v>
      </c>
      <c r="B34" s="58" t="s">
        <v>51</v>
      </c>
      <c r="C34" s="58"/>
      <c r="D34" s="58"/>
      <c r="E34" s="58"/>
      <c r="F34" s="58"/>
      <c r="G34" s="50">
        <v>0</v>
      </c>
      <c r="H34" s="59">
        <v>10773753.18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10115830.4</v>
      </c>
      <c r="Q34" s="59">
        <v>9215808.26</v>
      </c>
      <c r="R34" s="60">
        <v>9215808.26</v>
      </c>
      <c r="S34" s="73">
        <v>0.8553944114023224</v>
      </c>
      <c r="T34" s="61">
        <f>SUM(Q34*100/Q44)</f>
        <v>2.110296940765218</v>
      </c>
    </row>
    <row r="35" spans="1:20" ht="15" customHeight="1" outlineLevel="1">
      <c r="A35" s="57" t="s">
        <v>108</v>
      </c>
      <c r="B35" s="49" t="s">
        <v>50</v>
      </c>
      <c r="C35" s="49"/>
      <c r="D35" s="49"/>
      <c r="E35" s="49"/>
      <c r="F35" s="49"/>
      <c r="G35" s="50">
        <v>0</v>
      </c>
      <c r="H35" s="54">
        <v>1435185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1044164.26</v>
      </c>
      <c r="Q35" s="54">
        <v>1044164.26</v>
      </c>
      <c r="R35" s="55">
        <v>1044164.26</v>
      </c>
      <c r="S35" s="74">
        <v>0.7275468040705554</v>
      </c>
      <c r="T35" s="56">
        <f>SUM(Q35*100/Q44)</f>
        <v>0.2390996623810376</v>
      </c>
    </row>
    <row r="36" spans="1:20" ht="15" customHeight="1" outlineLevel="1">
      <c r="A36" s="57" t="s">
        <v>109</v>
      </c>
      <c r="B36" s="49" t="s">
        <v>52</v>
      </c>
      <c r="C36" s="49"/>
      <c r="D36" s="49"/>
      <c r="E36" s="49"/>
      <c r="F36" s="49"/>
      <c r="G36" s="50">
        <v>0</v>
      </c>
      <c r="H36" s="54">
        <v>6178568.18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5911666.14</v>
      </c>
      <c r="Q36" s="54">
        <v>5011644</v>
      </c>
      <c r="R36" s="55">
        <v>5011644</v>
      </c>
      <c r="S36" s="74">
        <v>0.811133559426061</v>
      </c>
      <c r="T36" s="56">
        <f>SUM(Q36*100/Q44)</f>
        <v>1.1475995054398365</v>
      </c>
    </row>
    <row r="37" spans="1:20" ht="15" customHeight="1" outlineLevel="1">
      <c r="A37" s="57" t="s">
        <v>110</v>
      </c>
      <c r="B37" s="49" t="s">
        <v>53</v>
      </c>
      <c r="C37" s="49"/>
      <c r="D37" s="49"/>
      <c r="E37" s="49"/>
      <c r="F37" s="49"/>
      <c r="G37" s="50">
        <v>0</v>
      </c>
      <c r="H37" s="54">
        <v>3160000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3160000</v>
      </c>
      <c r="Q37" s="54">
        <v>3160000</v>
      </c>
      <c r="R37" s="55">
        <v>3160000</v>
      </c>
      <c r="S37" s="74">
        <v>1</v>
      </c>
      <c r="T37" s="56">
        <f>SUM(Q37*100/Q44)</f>
        <v>0.7235977729443439</v>
      </c>
    </row>
    <row r="38" spans="1:20" ht="15" customHeight="1">
      <c r="A38" s="48" t="s">
        <v>111</v>
      </c>
      <c r="B38" s="58" t="s">
        <v>112</v>
      </c>
      <c r="C38" s="58"/>
      <c r="D38" s="58"/>
      <c r="E38" s="58"/>
      <c r="F38" s="58"/>
      <c r="G38" s="50">
        <v>0</v>
      </c>
      <c r="H38" s="59">
        <v>209000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209000</v>
      </c>
      <c r="Q38" s="59">
        <v>209000</v>
      </c>
      <c r="R38" s="60">
        <v>209000</v>
      </c>
      <c r="S38" s="73">
        <v>1</v>
      </c>
      <c r="T38" s="61">
        <f>SUM(Q38*100/Q44)</f>
        <v>0.04785820713461009</v>
      </c>
    </row>
    <row r="39" spans="1:20" ht="15" customHeight="1" outlineLevel="1">
      <c r="A39" s="57" t="s">
        <v>113</v>
      </c>
      <c r="B39" s="49" t="s">
        <v>114</v>
      </c>
      <c r="C39" s="49"/>
      <c r="D39" s="49"/>
      <c r="E39" s="49"/>
      <c r="F39" s="49"/>
      <c r="G39" s="50">
        <v>0</v>
      </c>
      <c r="H39" s="54">
        <v>209000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209000</v>
      </c>
      <c r="Q39" s="54">
        <v>209000</v>
      </c>
      <c r="R39" s="55">
        <v>209000</v>
      </c>
      <c r="S39" s="74">
        <v>1</v>
      </c>
      <c r="T39" s="56">
        <f>SUM(Q39*100/Q44)</f>
        <v>0.04785820713461009</v>
      </c>
    </row>
    <row r="40" spans="1:20" ht="15" customHeight="1">
      <c r="A40" s="48" t="s">
        <v>115</v>
      </c>
      <c r="B40" s="58" t="s">
        <v>116</v>
      </c>
      <c r="C40" s="58"/>
      <c r="D40" s="58"/>
      <c r="E40" s="58"/>
      <c r="F40" s="58"/>
      <c r="G40" s="50">
        <v>0</v>
      </c>
      <c r="H40" s="59">
        <v>1000000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1000000</v>
      </c>
      <c r="Q40" s="59">
        <v>1000000</v>
      </c>
      <c r="R40" s="60">
        <v>1000000</v>
      </c>
      <c r="S40" s="73">
        <v>1</v>
      </c>
      <c r="T40" s="61">
        <f>SUM(Q40*100/Q44)</f>
        <v>0.22898663700770377</v>
      </c>
    </row>
    <row r="41" spans="1:20" ht="28.5" customHeight="1" outlineLevel="1">
      <c r="A41" s="57" t="s">
        <v>117</v>
      </c>
      <c r="B41" s="49" t="s">
        <v>59</v>
      </c>
      <c r="C41" s="49"/>
      <c r="D41" s="49"/>
      <c r="E41" s="49"/>
      <c r="F41" s="49"/>
      <c r="G41" s="50">
        <v>0</v>
      </c>
      <c r="H41" s="54">
        <v>1000000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1000000</v>
      </c>
      <c r="Q41" s="54">
        <v>1000000</v>
      </c>
      <c r="R41" s="55">
        <v>1000000</v>
      </c>
      <c r="S41" s="74">
        <v>1</v>
      </c>
      <c r="T41" s="56">
        <f>SUM(Q41*100/Q44)</f>
        <v>0.22898663700770377</v>
      </c>
    </row>
    <row r="42" spans="1:20" ht="57" customHeight="1">
      <c r="A42" s="57" t="s">
        <v>118</v>
      </c>
      <c r="B42" s="49" t="s">
        <v>119</v>
      </c>
      <c r="C42" s="49"/>
      <c r="D42" s="49"/>
      <c r="E42" s="49"/>
      <c r="F42" s="49"/>
      <c r="G42" s="50">
        <v>0</v>
      </c>
      <c r="H42" s="54">
        <v>15087900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15087900</v>
      </c>
      <c r="Q42" s="54">
        <v>15087900</v>
      </c>
      <c r="R42" s="55">
        <v>15087900</v>
      </c>
      <c r="S42" s="74">
        <v>1</v>
      </c>
      <c r="T42" s="56">
        <f>SUM(Q42*100/Q44)</f>
        <v>3.4549274805085335</v>
      </c>
    </row>
    <row r="43" spans="1:20" ht="57" customHeight="1" outlineLevel="1">
      <c r="A43" s="57" t="s">
        <v>120</v>
      </c>
      <c r="B43" s="49" t="s">
        <v>54</v>
      </c>
      <c r="C43" s="49"/>
      <c r="D43" s="49"/>
      <c r="E43" s="49"/>
      <c r="F43" s="49"/>
      <c r="G43" s="50">
        <v>0</v>
      </c>
      <c r="H43" s="54">
        <v>15087900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15087900</v>
      </c>
      <c r="Q43" s="54">
        <v>15087900</v>
      </c>
      <c r="R43" s="55">
        <v>15087900</v>
      </c>
      <c r="S43" s="74">
        <v>1</v>
      </c>
      <c r="T43" s="56">
        <f>SUM(Q43*100/Q44)</f>
        <v>3.4549274805085335</v>
      </c>
    </row>
    <row r="44" spans="1:20" ht="12.75" customHeight="1">
      <c r="A44" s="78" t="s">
        <v>60</v>
      </c>
      <c r="B44" s="79"/>
      <c r="C44" s="79"/>
      <c r="D44" s="79"/>
      <c r="E44" s="79"/>
      <c r="F44" s="80"/>
      <c r="G44" s="51">
        <v>0</v>
      </c>
      <c r="H44" s="62">
        <v>451556446.93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437723925.21</v>
      </c>
      <c r="Q44" s="62">
        <v>436706706.15</v>
      </c>
      <c r="R44" s="63">
        <v>436706706.15</v>
      </c>
      <c r="S44" s="75">
        <v>0.9671143200790089</v>
      </c>
      <c r="T44" s="61">
        <f>SUM(Q44*100/Q44)</f>
        <v>100</v>
      </c>
    </row>
    <row r="45" spans="1:20" ht="12.7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 t="s">
        <v>136</v>
      </c>
      <c r="Q45" s="52"/>
      <c r="R45" s="52" t="s">
        <v>136</v>
      </c>
      <c r="S45" s="52"/>
      <c r="T45" s="52"/>
    </row>
    <row r="46" spans="1:20" ht="15" customHeight="1">
      <c r="A46" s="81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53"/>
      <c r="R46" s="53"/>
      <c r="S46" s="53"/>
      <c r="T46" s="53"/>
    </row>
  </sheetData>
  <sheetProtection/>
  <mergeCells count="23">
    <mergeCell ref="C4:C5"/>
    <mergeCell ref="D4:D5"/>
    <mergeCell ref="E4:E5"/>
    <mergeCell ref="A1:T1"/>
    <mergeCell ref="A2:T2"/>
    <mergeCell ref="T4:T5"/>
    <mergeCell ref="Q4:Q5"/>
    <mergeCell ref="A3:T3"/>
    <mergeCell ref="A4:A5"/>
    <mergeCell ref="J4:J5"/>
    <mergeCell ref="K4:K5"/>
    <mergeCell ref="B4:B5"/>
    <mergeCell ref="S4:S5"/>
    <mergeCell ref="A44:F44"/>
    <mergeCell ref="A46:P46"/>
    <mergeCell ref="L4:L5"/>
    <mergeCell ref="M4:M5"/>
    <mergeCell ref="N4:N5"/>
    <mergeCell ref="O4:O5"/>
    <mergeCell ref="I4:I5"/>
    <mergeCell ref="F4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48"/>
  <sheetViews>
    <sheetView tabSelected="1" zoomScalePageLayoutView="0" workbookViewId="0" topLeftCell="A31">
      <selection activeCell="S10" sqref="S10"/>
    </sheetView>
  </sheetViews>
  <sheetFormatPr defaultColWidth="9.33203125" defaultRowHeight="12.75" outlineLevelRow="1"/>
  <cols>
    <col min="1" max="1" width="46.66015625" style="46" customWidth="1"/>
    <col min="2" max="2" width="12" style="46" customWidth="1"/>
    <col min="3" max="7" width="10.66015625" style="46" hidden="1" customWidth="1"/>
    <col min="8" max="8" width="17.16015625" style="46" customWidth="1"/>
    <col min="9" max="16" width="10.66015625" style="46" hidden="1" customWidth="1"/>
    <col min="17" max="17" width="15.33203125" style="46" customWidth="1"/>
    <col min="18" max="18" width="2.83203125" style="46" hidden="1" customWidth="1"/>
    <col min="19" max="16384" width="9.33203125" style="46" customWidth="1"/>
  </cols>
  <sheetData>
    <row r="1" spans="8:17" ht="12.75">
      <c r="H1" s="93" t="s">
        <v>273</v>
      </c>
      <c r="I1" s="93"/>
      <c r="J1" s="93"/>
      <c r="K1" s="93"/>
      <c r="L1" s="93"/>
      <c r="M1" s="93"/>
      <c r="N1" s="93"/>
      <c r="O1" s="93"/>
      <c r="P1" s="93"/>
      <c r="Q1" s="93"/>
    </row>
    <row r="2" spans="8:17" ht="12.75">
      <c r="H2" s="93" t="s">
        <v>270</v>
      </c>
      <c r="I2" s="93"/>
      <c r="J2" s="93"/>
      <c r="K2" s="93"/>
      <c r="L2" s="93"/>
      <c r="M2" s="93"/>
      <c r="N2" s="93"/>
      <c r="O2" s="93"/>
      <c r="P2" s="93"/>
      <c r="Q2" s="93"/>
    </row>
    <row r="3" spans="1:18" ht="25.5" customHeight="1">
      <c r="A3" s="94" t="s">
        <v>274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</row>
    <row r="4" spans="1:18" ht="29.25" customHeight="1">
      <c r="A4" s="95" t="s">
        <v>275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</row>
    <row r="5" spans="1:18" ht="24" customHeight="1">
      <c r="A5" s="91" t="s">
        <v>56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</row>
    <row r="6" spans="1:18" ht="26.25" customHeight="1">
      <c r="A6" s="85" t="s">
        <v>57</v>
      </c>
      <c r="B6" s="85" t="s">
        <v>42</v>
      </c>
      <c r="C6" s="85" t="s">
        <v>136</v>
      </c>
      <c r="D6" s="85" t="s">
        <v>136</v>
      </c>
      <c r="E6" s="85" t="s">
        <v>136</v>
      </c>
      <c r="F6" s="85" t="s">
        <v>136</v>
      </c>
      <c r="G6" s="85" t="s">
        <v>136</v>
      </c>
      <c r="H6" s="85" t="s">
        <v>271</v>
      </c>
      <c r="I6" s="83" t="s">
        <v>136</v>
      </c>
      <c r="J6" s="83" t="s">
        <v>136</v>
      </c>
      <c r="K6" s="83" t="s">
        <v>136</v>
      </c>
      <c r="L6" s="83" t="s">
        <v>136</v>
      </c>
      <c r="M6" s="83" t="s">
        <v>136</v>
      </c>
      <c r="N6" s="83" t="s">
        <v>136</v>
      </c>
      <c r="O6" s="83" t="s">
        <v>136</v>
      </c>
      <c r="P6" s="47" t="s">
        <v>136</v>
      </c>
      <c r="Q6" s="83" t="s">
        <v>272</v>
      </c>
      <c r="R6" s="47" t="s">
        <v>136</v>
      </c>
    </row>
    <row r="7" spans="1:18" ht="15" customHeight="1">
      <c r="A7" s="86"/>
      <c r="B7" s="86"/>
      <c r="C7" s="86"/>
      <c r="D7" s="86"/>
      <c r="E7" s="86"/>
      <c r="F7" s="86"/>
      <c r="G7" s="86"/>
      <c r="H7" s="86"/>
      <c r="I7" s="84"/>
      <c r="J7" s="84"/>
      <c r="K7" s="84"/>
      <c r="L7" s="84"/>
      <c r="M7" s="84"/>
      <c r="N7" s="84"/>
      <c r="O7" s="84"/>
      <c r="P7" s="47"/>
      <c r="Q7" s="84"/>
      <c r="R7" s="47"/>
    </row>
    <row r="8" spans="1:18" ht="29.25" customHeight="1">
      <c r="A8" s="48" t="s">
        <v>79</v>
      </c>
      <c r="B8" s="58" t="s">
        <v>3</v>
      </c>
      <c r="C8" s="58"/>
      <c r="D8" s="58"/>
      <c r="E8" s="58"/>
      <c r="F8" s="58"/>
      <c r="G8" s="50">
        <v>0</v>
      </c>
      <c r="H8" s="61">
        <v>35390764.73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34257254.48</v>
      </c>
      <c r="Q8" s="61">
        <v>34236925.67</v>
      </c>
      <c r="R8" s="60">
        <v>34236925.67</v>
      </c>
    </row>
    <row r="9" spans="1:18" ht="57" customHeight="1" outlineLevel="1">
      <c r="A9" s="57" t="s">
        <v>80</v>
      </c>
      <c r="B9" s="49" t="s">
        <v>45</v>
      </c>
      <c r="C9" s="49"/>
      <c r="D9" s="49"/>
      <c r="E9" s="49"/>
      <c r="F9" s="49"/>
      <c r="G9" s="50">
        <v>0</v>
      </c>
      <c r="H9" s="56">
        <v>1344600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1294651</v>
      </c>
      <c r="Q9" s="56">
        <v>1294649.55</v>
      </c>
      <c r="R9" s="55">
        <v>1294649.55</v>
      </c>
    </row>
    <row r="10" spans="1:18" ht="71.25" customHeight="1" outlineLevel="1">
      <c r="A10" s="57" t="s">
        <v>81</v>
      </c>
      <c r="B10" s="49" t="s">
        <v>48</v>
      </c>
      <c r="C10" s="49"/>
      <c r="D10" s="49"/>
      <c r="E10" s="49"/>
      <c r="F10" s="49"/>
      <c r="G10" s="50">
        <v>0</v>
      </c>
      <c r="H10" s="56">
        <v>1178640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1120314.24</v>
      </c>
      <c r="Q10" s="56">
        <v>1120112.35</v>
      </c>
      <c r="R10" s="55">
        <v>1120112.35</v>
      </c>
    </row>
    <row r="11" spans="1:18" ht="85.5" customHeight="1" outlineLevel="1">
      <c r="A11" s="57" t="s">
        <v>82</v>
      </c>
      <c r="B11" s="49" t="s">
        <v>46</v>
      </c>
      <c r="C11" s="49"/>
      <c r="D11" s="49"/>
      <c r="E11" s="49"/>
      <c r="F11" s="49"/>
      <c r="G11" s="50">
        <v>0</v>
      </c>
      <c r="H11" s="56">
        <v>2463900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2441494.27</v>
      </c>
      <c r="Q11" s="56">
        <v>2441493.1</v>
      </c>
      <c r="R11" s="55">
        <v>2441493.1</v>
      </c>
    </row>
    <row r="12" spans="1:18" ht="15" customHeight="1" outlineLevel="1">
      <c r="A12" s="57" t="s">
        <v>83</v>
      </c>
      <c r="B12" s="49" t="s">
        <v>47</v>
      </c>
      <c r="C12" s="49"/>
      <c r="D12" s="49"/>
      <c r="E12" s="49"/>
      <c r="F12" s="49"/>
      <c r="G12" s="50">
        <v>0</v>
      </c>
      <c r="H12" s="56">
        <v>3744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3744</v>
      </c>
      <c r="Q12" s="56">
        <v>3744</v>
      </c>
      <c r="R12" s="55">
        <v>3744</v>
      </c>
    </row>
    <row r="13" spans="1:18" ht="57" customHeight="1" outlineLevel="1">
      <c r="A13" s="57" t="s">
        <v>84</v>
      </c>
      <c r="B13" s="49" t="s">
        <v>31</v>
      </c>
      <c r="C13" s="49"/>
      <c r="D13" s="49"/>
      <c r="E13" s="49"/>
      <c r="F13" s="49"/>
      <c r="G13" s="50">
        <v>0</v>
      </c>
      <c r="H13" s="56">
        <v>5238208.73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4999525.24</v>
      </c>
      <c r="Q13" s="56">
        <v>4997779.83</v>
      </c>
      <c r="R13" s="55">
        <v>4997779.83</v>
      </c>
    </row>
    <row r="14" spans="1:18" ht="15" customHeight="1" outlineLevel="1">
      <c r="A14" s="57" t="s">
        <v>85</v>
      </c>
      <c r="B14" s="49" t="s">
        <v>29</v>
      </c>
      <c r="C14" s="49"/>
      <c r="D14" s="49"/>
      <c r="E14" s="49"/>
      <c r="F14" s="49"/>
      <c r="G14" s="50">
        <v>0</v>
      </c>
      <c r="H14" s="56">
        <v>182000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5">
        <v>0</v>
      </c>
    </row>
    <row r="15" spans="1:18" ht="28.5" customHeight="1" outlineLevel="1">
      <c r="A15" s="57" t="s">
        <v>86</v>
      </c>
      <c r="B15" s="49" t="s">
        <v>39</v>
      </c>
      <c r="C15" s="49"/>
      <c r="D15" s="49"/>
      <c r="E15" s="49"/>
      <c r="F15" s="49"/>
      <c r="G15" s="50">
        <v>0</v>
      </c>
      <c r="H15" s="56">
        <v>24979672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24397525.73</v>
      </c>
      <c r="Q15" s="56">
        <v>24379146.84</v>
      </c>
      <c r="R15" s="55">
        <v>24379146.84</v>
      </c>
    </row>
    <row r="16" spans="1:18" ht="15" customHeight="1">
      <c r="A16" s="48" t="s">
        <v>87</v>
      </c>
      <c r="B16" s="58" t="s">
        <v>32</v>
      </c>
      <c r="C16" s="58"/>
      <c r="D16" s="58"/>
      <c r="E16" s="58"/>
      <c r="F16" s="58"/>
      <c r="G16" s="50">
        <v>0</v>
      </c>
      <c r="H16" s="61">
        <v>1024200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1024200</v>
      </c>
      <c r="Q16" s="61">
        <v>1024200</v>
      </c>
      <c r="R16" s="60">
        <v>1024200</v>
      </c>
    </row>
    <row r="17" spans="1:18" ht="28.5" customHeight="1" outlineLevel="1">
      <c r="A17" s="57" t="s">
        <v>88</v>
      </c>
      <c r="B17" s="49" t="s">
        <v>49</v>
      </c>
      <c r="C17" s="49"/>
      <c r="D17" s="49"/>
      <c r="E17" s="49"/>
      <c r="F17" s="49"/>
      <c r="G17" s="50">
        <v>0</v>
      </c>
      <c r="H17" s="56">
        <v>1024200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1024200</v>
      </c>
      <c r="Q17" s="56">
        <v>1024200</v>
      </c>
      <c r="R17" s="55">
        <v>1024200</v>
      </c>
    </row>
    <row r="18" spans="1:18" ht="28.5" customHeight="1">
      <c r="A18" s="48" t="s">
        <v>89</v>
      </c>
      <c r="B18" s="58" t="s">
        <v>4</v>
      </c>
      <c r="C18" s="58"/>
      <c r="D18" s="58"/>
      <c r="E18" s="58"/>
      <c r="F18" s="58"/>
      <c r="G18" s="50">
        <v>0</v>
      </c>
      <c r="H18" s="61">
        <v>2865449.5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2804348.22</v>
      </c>
      <c r="Q18" s="61">
        <v>2804346.91</v>
      </c>
      <c r="R18" s="60">
        <v>2804346.91</v>
      </c>
    </row>
    <row r="19" spans="1:18" ht="57" customHeight="1" outlineLevel="1">
      <c r="A19" s="57" t="s">
        <v>90</v>
      </c>
      <c r="B19" s="49" t="s">
        <v>26</v>
      </c>
      <c r="C19" s="49"/>
      <c r="D19" s="49"/>
      <c r="E19" s="49"/>
      <c r="F19" s="49"/>
      <c r="G19" s="50">
        <v>0</v>
      </c>
      <c r="H19" s="56">
        <v>1539881.5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1481468.22</v>
      </c>
      <c r="Q19" s="56">
        <v>1481466.91</v>
      </c>
      <c r="R19" s="55">
        <v>1481466.91</v>
      </c>
    </row>
    <row r="20" spans="1:18" ht="28.5" customHeight="1" outlineLevel="1">
      <c r="A20" s="57" t="s">
        <v>91</v>
      </c>
      <c r="B20" s="49" t="s">
        <v>76</v>
      </c>
      <c r="C20" s="49"/>
      <c r="D20" s="49"/>
      <c r="E20" s="49"/>
      <c r="F20" s="49"/>
      <c r="G20" s="50">
        <v>0</v>
      </c>
      <c r="H20" s="56">
        <v>1325568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1322880</v>
      </c>
      <c r="Q20" s="56">
        <v>1322880</v>
      </c>
      <c r="R20" s="55">
        <v>1322880</v>
      </c>
    </row>
    <row r="21" spans="1:18" ht="15" customHeight="1">
      <c r="A21" s="48" t="s">
        <v>92</v>
      </c>
      <c r="B21" s="58" t="s">
        <v>5</v>
      </c>
      <c r="C21" s="58"/>
      <c r="D21" s="58"/>
      <c r="E21" s="58"/>
      <c r="F21" s="58"/>
      <c r="G21" s="50">
        <v>0</v>
      </c>
      <c r="H21" s="61">
        <v>62833118.53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51433070.02</v>
      </c>
      <c r="Q21" s="61">
        <v>51336397.22</v>
      </c>
      <c r="R21" s="60">
        <v>51336397.22</v>
      </c>
    </row>
    <row r="22" spans="1:18" ht="15" customHeight="1" outlineLevel="1">
      <c r="A22" s="57" t="s">
        <v>93</v>
      </c>
      <c r="B22" s="49" t="s">
        <v>27</v>
      </c>
      <c r="C22" s="49"/>
      <c r="D22" s="49"/>
      <c r="E22" s="49"/>
      <c r="F22" s="49"/>
      <c r="G22" s="50">
        <v>0</v>
      </c>
      <c r="H22" s="56">
        <v>38060525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35076319.29</v>
      </c>
      <c r="Q22" s="56">
        <v>35060531.21</v>
      </c>
      <c r="R22" s="55">
        <v>35060531.21</v>
      </c>
    </row>
    <row r="23" spans="1:18" ht="15" customHeight="1" outlineLevel="1">
      <c r="A23" s="57" t="s">
        <v>94</v>
      </c>
      <c r="B23" s="49" t="s">
        <v>73</v>
      </c>
      <c r="C23" s="49"/>
      <c r="D23" s="49"/>
      <c r="E23" s="49"/>
      <c r="F23" s="49"/>
      <c r="G23" s="50">
        <v>0</v>
      </c>
      <c r="H23" s="56">
        <v>935973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935972.03</v>
      </c>
      <c r="Q23" s="56">
        <v>935972.03</v>
      </c>
      <c r="R23" s="55">
        <v>935972.03</v>
      </c>
    </row>
    <row r="24" spans="1:18" ht="28.5" customHeight="1" outlineLevel="1">
      <c r="A24" s="57" t="s">
        <v>95</v>
      </c>
      <c r="B24" s="49" t="s">
        <v>41</v>
      </c>
      <c r="C24" s="49"/>
      <c r="D24" s="49"/>
      <c r="E24" s="49"/>
      <c r="F24" s="49"/>
      <c r="G24" s="50">
        <v>0</v>
      </c>
      <c r="H24" s="56">
        <v>23394220.53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14999853.07</v>
      </c>
      <c r="Q24" s="56">
        <v>14918968.35</v>
      </c>
      <c r="R24" s="55">
        <v>14918968.35</v>
      </c>
    </row>
    <row r="25" spans="1:18" ht="28.5" customHeight="1" outlineLevel="1">
      <c r="A25" s="57" t="s">
        <v>96</v>
      </c>
      <c r="B25" s="49" t="s">
        <v>23</v>
      </c>
      <c r="C25" s="49"/>
      <c r="D25" s="49"/>
      <c r="E25" s="49"/>
      <c r="F25" s="49"/>
      <c r="G25" s="50">
        <v>0</v>
      </c>
      <c r="H25" s="56">
        <v>442400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420925.63</v>
      </c>
      <c r="Q25" s="56">
        <v>420925.63</v>
      </c>
      <c r="R25" s="55">
        <v>420925.63</v>
      </c>
    </row>
    <row r="26" spans="1:18" ht="28.5" customHeight="1">
      <c r="A26" s="48" t="s">
        <v>97</v>
      </c>
      <c r="B26" s="58" t="s">
        <v>6</v>
      </c>
      <c r="C26" s="58"/>
      <c r="D26" s="58"/>
      <c r="E26" s="58"/>
      <c r="F26" s="58"/>
      <c r="G26" s="50">
        <v>0</v>
      </c>
      <c r="H26" s="61">
        <v>90496834.46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89917040.22</v>
      </c>
      <c r="Q26" s="61">
        <v>89917040.22</v>
      </c>
      <c r="R26" s="60">
        <v>89917040.22</v>
      </c>
    </row>
    <row r="27" spans="1:18" ht="15" customHeight="1" outlineLevel="1">
      <c r="A27" s="57" t="s">
        <v>98</v>
      </c>
      <c r="B27" s="49" t="s">
        <v>21</v>
      </c>
      <c r="C27" s="49"/>
      <c r="D27" s="49"/>
      <c r="E27" s="49"/>
      <c r="F27" s="49"/>
      <c r="G27" s="50">
        <v>0</v>
      </c>
      <c r="H27" s="56">
        <v>90496834.46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89917040.22</v>
      </c>
      <c r="Q27" s="56">
        <v>89917040.22</v>
      </c>
      <c r="R27" s="55">
        <v>89917040.22</v>
      </c>
    </row>
    <row r="28" spans="1:18" ht="15" customHeight="1">
      <c r="A28" s="48" t="s">
        <v>99</v>
      </c>
      <c r="B28" s="49" t="s">
        <v>1</v>
      </c>
      <c r="C28" s="49"/>
      <c r="D28" s="49"/>
      <c r="E28" s="49"/>
      <c r="F28" s="49"/>
      <c r="G28" s="50">
        <v>0</v>
      </c>
      <c r="H28" s="56">
        <v>222227275.81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222227142.23</v>
      </c>
      <c r="Q28" s="56">
        <v>222226948.23</v>
      </c>
      <c r="R28" s="55">
        <v>222226948.23</v>
      </c>
    </row>
    <row r="29" spans="1:18" ht="15" customHeight="1" outlineLevel="1">
      <c r="A29" s="57" t="s">
        <v>100</v>
      </c>
      <c r="B29" s="49" t="s">
        <v>30</v>
      </c>
      <c r="C29" s="49"/>
      <c r="D29" s="49"/>
      <c r="E29" s="49"/>
      <c r="F29" s="49"/>
      <c r="G29" s="50">
        <v>0</v>
      </c>
      <c r="H29" s="56">
        <v>63069696.75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63069672.58</v>
      </c>
      <c r="Q29" s="56">
        <v>63069500.58</v>
      </c>
      <c r="R29" s="55">
        <v>63069500.58</v>
      </c>
    </row>
    <row r="30" spans="1:18" ht="15" customHeight="1" outlineLevel="1">
      <c r="A30" s="57" t="s">
        <v>101</v>
      </c>
      <c r="B30" s="49" t="s">
        <v>38</v>
      </c>
      <c r="C30" s="49"/>
      <c r="D30" s="49"/>
      <c r="E30" s="49"/>
      <c r="F30" s="49"/>
      <c r="G30" s="50">
        <v>0</v>
      </c>
      <c r="H30" s="56">
        <v>146778787.25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146778757.82</v>
      </c>
      <c r="Q30" s="56">
        <v>146778757.82</v>
      </c>
      <c r="R30" s="55">
        <v>146778757.82</v>
      </c>
    </row>
    <row r="31" spans="1:18" ht="28.5" customHeight="1" outlineLevel="1">
      <c r="A31" s="57" t="s">
        <v>102</v>
      </c>
      <c r="B31" s="49" t="s">
        <v>22</v>
      </c>
      <c r="C31" s="49"/>
      <c r="D31" s="49"/>
      <c r="E31" s="49"/>
      <c r="F31" s="49"/>
      <c r="G31" s="50">
        <v>0</v>
      </c>
      <c r="H31" s="56">
        <v>1160980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1160979.87</v>
      </c>
      <c r="Q31" s="56">
        <v>1160979.87</v>
      </c>
      <c r="R31" s="55">
        <v>1160979.87</v>
      </c>
    </row>
    <row r="32" spans="1:18" ht="28.5" customHeight="1" outlineLevel="1">
      <c r="A32" s="57" t="s">
        <v>103</v>
      </c>
      <c r="B32" s="49" t="s">
        <v>28</v>
      </c>
      <c r="C32" s="49"/>
      <c r="D32" s="49"/>
      <c r="E32" s="49"/>
      <c r="F32" s="49"/>
      <c r="G32" s="50">
        <v>0</v>
      </c>
      <c r="H32" s="56">
        <v>11217811.81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11217731.96</v>
      </c>
      <c r="Q32" s="56">
        <v>11217709.96</v>
      </c>
      <c r="R32" s="55">
        <v>11217709.96</v>
      </c>
    </row>
    <row r="33" spans="1:18" ht="15" customHeight="1">
      <c r="A33" s="48" t="s">
        <v>104</v>
      </c>
      <c r="B33" s="58" t="s">
        <v>2</v>
      </c>
      <c r="C33" s="58"/>
      <c r="D33" s="58"/>
      <c r="E33" s="58"/>
      <c r="F33" s="58"/>
      <c r="G33" s="50">
        <v>0</v>
      </c>
      <c r="H33" s="61">
        <v>9648150.72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9648139.64</v>
      </c>
      <c r="Q33" s="61">
        <v>9648139.64</v>
      </c>
      <c r="R33" s="60">
        <v>9648139.64</v>
      </c>
    </row>
    <row r="34" spans="1:18" ht="15" customHeight="1" outlineLevel="1">
      <c r="A34" s="57" t="s">
        <v>105</v>
      </c>
      <c r="B34" s="49" t="s">
        <v>25</v>
      </c>
      <c r="C34" s="49"/>
      <c r="D34" s="49"/>
      <c r="E34" s="49"/>
      <c r="F34" s="49"/>
      <c r="G34" s="50">
        <v>0</v>
      </c>
      <c r="H34" s="56">
        <v>9085550.72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9085550.72</v>
      </c>
      <c r="Q34" s="56">
        <v>9085550.72</v>
      </c>
      <c r="R34" s="55">
        <v>9085550.72</v>
      </c>
    </row>
    <row r="35" spans="1:18" ht="28.5" customHeight="1" outlineLevel="1">
      <c r="A35" s="57" t="s">
        <v>106</v>
      </c>
      <c r="B35" s="49" t="s">
        <v>37</v>
      </c>
      <c r="C35" s="49"/>
      <c r="D35" s="49"/>
      <c r="E35" s="49"/>
      <c r="F35" s="49"/>
      <c r="G35" s="50">
        <v>0</v>
      </c>
      <c r="H35" s="56">
        <v>562600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562588.92</v>
      </c>
      <c r="Q35" s="56">
        <v>562588.92</v>
      </c>
      <c r="R35" s="55">
        <v>562588.92</v>
      </c>
    </row>
    <row r="36" spans="1:18" ht="15" customHeight="1">
      <c r="A36" s="48" t="s">
        <v>107</v>
      </c>
      <c r="B36" s="58" t="s">
        <v>51</v>
      </c>
      <c r="C36" s="58"/>
      <c r="D36" s="58"/>
      <c r="E36" s="58"/>
      <c r="F36" s="58"/>
      <c r="G36" s="50">
        <v>0</v>
      </c>
      <c r="H36" s="61">
        <v>10773753.18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10115830.4</v>
      </c>
      <c r="Q36" s="61">
        <v>9215808.26</v>
      </c>
      <c r="R36" s="60">
        <v>9215808.26</v>
      </c>
    </row>
    <row r="37" spans="1:18" ht="15" customHeight="1" outlineLevel="1">
      <c r="A37" s="57" t="s">
        <v>108</v>
      </c>
      <c r="B37" s="49" t="s">
        <v>50</v>
      </c>
      <c r="C37" s="49"/>
      <c r="D37" s="49"/>
      <c r="E37" s="49"/>
      <c r="F37" s="49"/>
      <c r="G37" s="50">
        <v>0</v>
      </c>
      <c r="H37" s="56">
        <v>1435185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1044164.26</v>
      </c>
      <c r="Q37" s="56">
        <v>1044164.26</v>
      </c>
      <c r="R37" s="55">
        <v>1044164.26</v>
      </c>
    </row>
    <row r="38" spans="1:18" ht="15" customHeight="1" outlineLevel="1">
      <c r="A38" s="57" t="s">
        <v>109</v>
      </c>
      <c r="B38" s="49" t="s">
        <v>52</v>
      </c>
      <c r="C38" s="49"/>
      <c r="D38" s="49"/>
      <c r="E38" s="49"/>
      <c r="F38" s="49"/>
      <c r="G38" s="50">
        <v>0</v>
      </c>
      <c r="H38" s="56">
        <v>6178568.18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5911666.14</v>
      </c>
      <c r="Q38" s="56">
        <v>5011644</v>
      </c>
      <c r="R38" s="55">
        <v>5011644</v>
      </c>
    </row>
    <row r="39" spans="1:18" ht="15" customHeight="1" outlineLevel="1">
      <c r="A39" s="57" t="s">
        <v>110</v>
      </c>
      <c r="B39" s="49" t="s">
        <v>53</v>
      </c>
      <c r="C39" s="49"/>
      <c r="D39" s="49"/>
      <c r="E39" s="49"/>
      <c r="F39" s="49"/>
      <c r="G39" s="50">
        <v>0</v>
      </c>
      <c r="H39" s="56">
        <v>3160000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3160000</v>
      </c>
      <c r="Q39" s="56">
        <v>3160000</v>
      </c>
      <c r="R39" s="55">
        <v>3160000</v>
      </c>
    </row>
    <row r="40" spans="1:18" ht="15" customHeight="1">
      <c r="A40" s="48" t="s">
        <v>111</v>
      </c>
      <c r="B40" s="58" t="s">
        <v>112</v>
      </c>
      <c r="C40" s="58"/>
      <c r="D40" s="58"/>
      <c r="E40" s="58"/>
      <c r="F40" s="58"/>
      <c r="G40" s="50">
        <v>0</v>
      </c>
      <c r="H40" s="61">
        <v>209000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209000</v>
      </c>
      <c r="Q40" s="61">
        <v>209000</v>
      </c>
      <c r="R40" s="60">
        <v>209000</v>
      </c>
    </row>
    <row r="41" spans="1:18" ht="15" customHeight="1" outlineLevel="1">
      <c r="A41" s="57" t="s">
        <v>113</v>
      </c>
      <c r="B41" s="49" t="s">
        <v>114</v>
      </c>
      <c r="C41" s="49"/>
      <c r="D41" s="49"/>
      <c r="E41" s="49"/>
      <c r="F41" s="49"/>
      <c r="G41" s="50">
        <v>0</v>
      </c>
      <c r="H41" s="56">
        <v>209000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209000</v>
      </c>
      <c r="Q41" s="56">
        <v>209000</v>
      </c>
      <c r="R41" s="55">
        <v>209000</v>
      </c>
    </row>
    <row r="42" spans="1:18" ht="15" customHeight="1">
      <c r="A42" s="48" t="s">
        <v>115</v>
      </c>
      <c r="B42" s="58" t="s">
        <v>116</v>
      </c>
      <c r="C42" s="58"/>
      <c r="D42" s="58"/>
      <c r="E42" s="58"/>
      <c r="F42" s="58"/>
      <c r="G42" s="50">
        <v>0</v>
      </c>
      <c r="H42" s="61">
        <v>1000000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1000000</v>
      </c>
      <c r="Q42" s="61">
        <v>1000000</v>
      </c>
      <c r="R42" s="60">
        <v>1000000</v>
      </c>
    </row>
    <row r="43" spans="1:18" ht="28.5" customHeight="1" outlineLevel="1">
      <c r="A43" s="57" t="s">
        <v>117</v>
      </c>
      <c r="B43" s="49" t="s">
        <v>59</v>
      </c>
      <c r="C43" s="49"/>
      <c r="D43" s="49"/>
      <c r="E43" s="49"/>
      <c r="F43" s="49"/>
      <c r="G43" s="50">
        <v>0</v>
      </c>
      <c r="H43" s="56">
        <v>1000000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1000000</v>
      </c>
      <c r="Q43" s="56">
        <v>1000000</v>
      </c>
      <c r="R43" s="55">
        <v>1000000</v>
      </c>
    </row>
    <row r="44" spans="1:18" ht="57" customHeight="1">
      <c r="A44" s="57" t="s">
        <v>118</v>
      </c>
      <c r="B44" s="49" t="s">
        <v>119</v>
      </c>
      <c r="C44" s="49"/>
      <c r="D44" s="49"/>
      <c r="E44" s="49"/>
      <c r="F44" s="49"/>
      <c r="G44" s="50">
        <v>0</v>
      </c>
      <c r="H44" s="56">
        <v>15087900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15087900</v>
      </c>
      <c r="Q44" s="56">
        <v>15087900</v>
      </c>
      <c r="R44" s="55">
        <v>15087900</v>
      </c>
    </row>
    <row r="45" spans="1:18" ht="57" customHeight="1" outlineLevel="1">
      <c r="A45" s="57" t="s">
        <v>120</v>
      </c>
      <c r="B45" s="49" t="s">
        <v>54</v>
      </c>
      <c r="C45" s="49"/>
      <c r="D45" s="49"/>
      <c r="E45" s="49"/>
      <c r="F45" s="49"/>
      <c r="G45" s="50">
        <v>0</v>
      </c>
      <c r="H45" s="56">
        <v>15087900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15087900</v>
      </c>
      <c r="Q45" s="56">
        <v>15087900</v>
      </c>
      <c r="R45" s="55">
        <v>15087900</v>
      </c>
    </row>
    <row r="46" spans="1:18" ht="21.75" customHeight="1">
      <c r="A46" s="78" t="s">
        <v>60</v>
      </c>
      <c r="B46" s="79"/>
      <c r="C46" s="79"/>
      <c r="D46" s="79"/>
      <c r="E46" s="79"/>
      <c r="F46" s="80"/>
      <c r="G46" s="51">
        <v>0</v>
      </c>
      <c r="H46" s="118">
        <v>451556446.93</v>
      </c>
      <c r="I46" s="118">
        <v>0</v>
      </c>
      <c r="J46" s="118">
        <v>0</v>
      </c>
      <c r="K46" s="118">
        <v>0</v>
      </c>
      <c r="L46" s="118">
        <v>0</v>
      </c>
      <c r="M46" s="118">
        <v>0</v>
      </c>
      <c r="N46" s="118">
        <v>0</v>
      </c>
      <c r="O46" s="118">
        <v>0</v>
      </c>
      <c r="P46" s="118">
        <v>437723925.21</v>
      </c>
      <c r="Q46" s="118">
        <v>436706706.15</v>
      </c>
      <c r="R46" s="63">
        <v>436706706.15</v>
      </c>
    </row>
    <row r="47" spans="1:18" ht="12.7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 t="s">
        <v>136</v>
      </c>
      <c r="Q47" s="52"/>
      <c r="R47" s="52" t="s">
        <v>136</v>
      </c>
    </row>
    <row r="48" spans="1:18" ht="15" customHeight="1">
      <c r="A48" s="81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53"/>
      <c r="R48" s="53"/>
    </row>
  </sheetData>
  <sheetProtection/>
  <mergeCells count="23">
    <mergeCell ref="A48:P48"/>
    <mergeCell ref="L6:L7"/>
    <mergeCell ref="M6:M7"/>
    <mergeCell ref="N6:N7"/>
    <mergeCell ref="O6:O7"/>
    <mergeCell ref="Q6:Q7"/>
    <mergeCell ref="A46:F46"/>
    <mergeCell ref="F6:F7"/>
    <mergeCell ref="G6:G7"/>
    <mergeCell ref="H6:H7"/>
    <mergeCell ref="H1:Q1"/>
    <mergeCell ref="H2:Q2"/>
    <mergeCell ref="A3:R3"/>
    <mergeCell ref="A4:R4"/>
    <mergeCell ref="A5:R5"/>
    <mergeCell ref="A6:A7"/>
    <mergeCell ref="B6:B7"/>
    <mergeCell ref="C6:C7"/>
    <mergeCell ref="D6:D7"/>
    <mergeCell ref="E6:E7"/>
    <mergeCell ref="I6:I7"/>
    <mergeCell ref="J6:J7"/>
    <mergeCell ref="K6:K7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X20"/>
  <sheetViews>
    <sheetView view="pageBreakPreview" zoomScale="60" zoomScalePageLayoutView="0" workbookViewId="0" topLeftCell="A4">
      <selection activeCell="H7" sqref="H7"/>
    </sheetView>
  </sheetViews>
  <sheetFormatPr defaultColWidth="9.33203125" defaultRowHeight="12.75"/>
  <cols>
    <col min="1" max="1" width="34" style="14" customWidth="1"/>
    <col min="2" max="2" width="12.5" style="14" customWidth="1"/>
    <col min="3" max="3" width="10.83203125" style="14" customWidth="1"/>
    <col min="4" max="4" width="10.66015625" style="14" customWidth="1"/>
    <col min="5" max="5" width="9.16015625" style="14" customWidth="1"/>
    <col min="6" max="6" width="10.66015625" style="14" customWidth="1"/>
    <col min="7" max="7" width="10" style="14" customWidth="1"/>
    <col min="8" max="8" width="10.16015625" style="14" customWidth="1"/>
    <col min="9" max="9" width="11.16015625" style="14" customWidth="1"/>
    <col min="10" max="10" width="11.83203125" style="14" customWidth="1"/>
    <col min="11" max="11" width="9.83203125" style="14" customWidth="1"/>
    <col min="12" max="13" width="10.83203125" style="14" customWidth="1"/>
    <col min="14" max="14" width="12.33203125" style="14" customWidth="1"/>
    <col min="15" max="15" width="10.5" style="14" customWidth="1"/>
    <col min="16" max="16" width="10" style="14" customWidth="1"/>
    <col min="17" max="17" width="11.66015625" style="14" customWidth="1"/>
    <col min="18" max="18" width="10.83203125" style="14" customWidth="1"/>
    <col min="19" max="19" width="12.33203125" style="14" customWidth="1"/>
    <col min="20" max="20" width="10.33203125" style="14" customWidth="1"/>
    <col min="21" max="21" width="9.83203125" style="14" customWidth="1"/>
    <col min="22" max="22" width="11.5" style="14" customWidth="1"/>
    <col min="23" max="23" width="12" style="14" customWidth="1"/>
    <col min="24" max="16384" width="9.33203125" style="14" customWidth="1"/>
  </cols>
  <sheetData>
    <row r="1" spans="1:23" ht="28.5" customHeight="1">
      <c r="A1" s="1"/>
      <c r="B1" s="1"/>
      <c r="C1" s="1"/>
      <c r="D1" s="1"/>
      <c r="E1" s="1"/>
      <c r="F1" s="106"/>
      <c r="G1" s="106"/>
      <c r="H1" s="106"/>
      <c r="I1" s="106"/>
      <c r="J1" s="106"/>
      <c r="K1" s="106"/>
      <c r="L1" s="106"/>
      <c r="M1" s="1"/>
      <c r="N1" s="1"/>
      <c r="O1" s="1"/>
      <c r="P1" s="106"/>
      <c r="Q1" s="106"/>
      <c r="R1" s="106"/>
      <c r="S1" s="106"/>
      <c r="T1" s="106"/>
      <c r="U1" s="106"/>
      <c r="V1" s="106"/>
      <c r="W1" s="1"/>
    </row>
    <row r="2" spans="1:23" ht="15">
      <c r="A2" s="107" t="s">
        <v>139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3"/>
      <c r="V2" s="1"/>
      <c r="W2" s="1"/>
    </row>
    <row r="3" spans="1:23" ht="18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" t="s">
        <v>9</v>
      </c>
      <c r="M3" s="1"/>
      <c r="N3" s="1"/>
      <c r="O3" s="1"/>
      <c r="P3" s="1"/>
      <c r="Q3" s="1"/>
      <c r="R3" s="1"/>
      <c r="S3" s="1"/>
      <c r="T3" s="1"/>
      <c r="U3" s="1"/>
      <c r="V3" s="4" t="s">
        <v>9</v>
      </c>
      <c r="W3" s="4"/>
    </row>
    <row r="4" spans="1:24" ht="52.5" customHeight="1">
      <c r="A4" s="108" t="s">
        <v>0</v>
      </c>
      <c r="B4" s="101" t="s">
        <v>7</v>
      </c>
      <c r="C4" s="100"/>
      <c r="D4" s="99" t="s">
        <v>16</v>
      </c>
      <c r="E4" s="100"/>
      <c r="F4" s="99" t="s">
        <v>11</v>
      </c>
      <c r="G4" s="100"/>
      <c r="H4" s="99" t="s">
        <v>12</v>
      </c>
      <c r="I4" s="100"/>
      <c r="J4" s="99" t="s">
        <v>13</v>
      </c>
      <c r="K4" s="100"/>
      <c r="L4" s="99" t="s">
        <v>14</v>
      </c>
      <c r="M4" s="100"/>
      <c r="N4" s="99" t="s">
        <v>17</v>
      </c>
      <c r="O4" s="100"/>
      <c r="P4" s="99" t="s">
        <v>18</v>
      </c>
      <c r="Q4" s="100"/>
      <c r="R4" s="99" t="s">
        <v>19</v>
      </c>
      <c r="S4" s="100"/>
      <c r="T4" s="99" t="s">
        <v>8</v>
      </c>
      <c r="U4" s="101"/>
      <c r="V4" s="102" t="s">
        <v>10</v>
      </c>
      <c r="W4" s="103"/>
      <c r="X4" s="45"/>
    </row>
    <row r="5" spans="1:24" ht="29.25" customHeight="1">
      <c r="A5" s="108"/>
      <c r="B5" s="36" t="s">
        <v>15</v>
      </c>
      <c r="C5" s="5" t="s">
        <v>20</v>
      </c>
      <c r="D5" s="5" t="s">
        <v>15</v>
      </c>
      <c r="E5" s="5" t="s">
        <v>20</v>
      </c>
      <c r="F5" s="5" t="s">
        <v>15</v>
      </c>
      <c r="G5" s="5" t="s">
        <v>20</v>
      </c>
      <c r="H5" s="5" t="s">
        <v>15</v>
      </c>
      <c r="I5" s="5" t="s">
        <v>20</v>
      </c>
      <c r="J5" s="5" t="s">
        <v>15</v>
      </c>
      <c r="K5" s="5" t="s">
        <v>20</v>
      </c>
      <c r="L5" s="5" t="s">
        <v>15</v>
      </c>
      <c r="M5" s="5" t="s">
        <v>20</v>
      </c>
      <c r="N5" s="5" t="s">
        <v>15</v>
      </c>
      <c r="O5" s="5" t="s">
        <v>20</v>
      </c>
      <c r="P5" s="5" t="s">
        <v>15</v>
      </c>
      <c r="Q5" s="5" t="s">
        <v>20</v>
      </c>
      <c r="R5" s="5" t="s">
        <v>15</v>
      </c>
      <c r="S5" s="5" t="s">
        <v>20</v>
      </c>
      <c r="T5" s="5" t="s">
        <v>15</v>
      </c>
      <c r="U5" s="5" t="s">
        <v>20</v>
      </c>
      <c r="V5" s="5" t="s">
        <v>15</v>
      </c>
      <c r="W5" s="6" t="s">
        <v>20</v>
      </c>
      <c r="X5" s="45"/>
    </row>
    <row r="6" spans="1:24" ht="28.5" customHeight="1">
      <c r="A6" s="17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7"/>
      <c r="O6" s="104"/>
      <c r="P6" s="105"/>
      <c r="Q6" s="105"/>
      <c r="R6" s="105"/>
      <c r="S6" s="7"/>
      <c r="T6" s="7"/>
      <c r="U6" s="7"/>
      <c r="V6" s="7"/>
      <c r="W6" s="8"/>
      <c r="X6" s="45"/>
    </row>
    <row r="7" spans="1:24" ht="65.25" customHeight="1">
      <c r="A7" s="35" t="s">
        <v>40</v>
      </c>
      <c r="B7" s="37">
        <v>176.6</v>
      </c>
      <c r="C7" s="38">
        <v>176.6</v>
      </c>
      <c r="D7" s="38">
        <v>176.6</v>
      </c>
      <c r="E7" s="38">
        <v>176.6</v>
      </c>
      <c r="F7" s="38">
        <v>70.7</v>
      </c>
      <c r="G7" s="38">
        <v>70.7</v>
      </c>
      <c r="H7" s="38">
        <v>176.6</v>
      </c>
      <c r="I7" s="38">
        <v>176.6</v>
      </c>
      <c r="J7" s="38">
        <v>70.7</v>
      </c>
      <c r="K7" s="38">
        <v>70.7</v>
      </c>
      <c r="L7" s="38">
        <v>70.6</v>
      </c>
      <c r="M7" s="38">
        <v>70.6</v>
      </c>
      <c r="N7" s="38">
        <v>70.6</v>
      </c>
      <c r="O7" s="38">
        <v>70.6</v>
      </c>
      <c r="P7" s="38">
        <v>70.6</v>
      </c>
      <c r="Q7" s="38">
        <v>70.6</v>
      </c>
      <c r="R7" s="38">
        <v>70.6</v>
      </c>
      <c r="S7" s="38">
        <v>70.6</v>
      </c>
      <c r="T7" s="38">
        <v>70.6</v>
      </c>
      <c r="U7" s="39">
        <v>70.6</v>
      </c>
      <c r="V7" s="40">
        <f>SUM(B7+D7+F7+H7+J7+L7+N7+P7+R7+T7)</f>
        <v>1024.2</v>
      </c>
      <c r="W7" s="40">
        <f>SUM(C7+E7+G7+I7+K7+M7+O7+Q7+S7+U7)</f>
        <v>1024.2</v>
      </c>
      <c r="X7" s="45"/>
    </row>
    <row r="8" spans="1:24" ht="24.75" customHeight="1">
      <c r="A8" s="23" t="s">
        <v>33</v>
      </c>
      <c r="B8" s="41">
        <f aca="true" t="shared" si="0" ref="B8:W8">SUM(B7:B7)</f>
        <v>176.6</v>
      </c>
      <c r="C8" s="42">
        <f t="shared" si="0"/>
        <v>176.6</v>
      </c>
      <c r="D8" s="42">
        <f t="shared" si="0"/>
        <v>176.6</v>
      </c>
      <c r="E8" s="42">
        <f t="shared" si="0"/>
        <v>176.6</v>
      </c>
      <c r="F8" s="42">
        <f t="shared" si="0"/>
        <v>70.7</v>
      </c>
      <c r="G8" s="42">
        <f t="shared" si="0"/>
        <v>70.7</v>
      </c>
      <c r="H8" s="42">
        <f t="shared" si="0"/>
        <v>176.6</v>
      </c>
      <c r="I8" s="42">
        <f t="shared" si="0"/>
        <v>176.6</v>
      </c>
      <c r="J8" s="42">
        <f t="shared" si="0"/>
        <v>70.7</v>
      </c>
      <c r="K8" s="42">
        <f t="shared" si="0"/>
        <v>70.7</v>
      </c>
      <c r="L8" s="42">
        <f t="shared" si="0"/>
        <v>70.6</v>
      </c>
      <c r="M8" s="42">
        <f t="shared" si="0"/>
        <v>70.6</v>
      </c>
      <c r="N8" s="42">
        <f t="shared" si="0"/>
        <v>70.6</v>
      </c>
      <c r="O8" s="42">
        <f t="shared" si="0"/>
        <v>70.6</v>
      </c>
      <c r="P8" s="42">
        <f t="shared" si="0"/>
        <v>70.6</v>
      </c>
      <c r="Q8" s="42">
        <f t="shared" si="0"/>
        <v>70.6</v>
      </c>
      <c r="R8" s="42">
        <f t="shared" si="0"/>
        <v>70.6</v>
      </c>
      <c r="S8" s="42">
        <f t="shared" si="0"/>
        <v>70.6</v>
      </c>
      <c r="T8" s="42">
        <f t="shared" si="0"/>
        <v>70.6</v>
      </c>
      <c r="U8" s="42">
        <f t="shared" si="0"/>
        <v>70.6</v>
      </c>
      <c r="V8" s="42">
        <f>SUM(V7:V7)</f>
        <v>1024.2</v>
      </c>
      <c r="W8" s="43">
        <f t="shared" si="0"/>
        <v>1024.2</v>
      </c>
      <c r="X8" s="45"/>
    </row>
    <row r="9" spans="1:24" ht="51" customHeight="1">
      <c r="A9" s="15" t="s">
        <v>77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18"/>
      <c r="Q9" s="18"/>
      <c r="R9" s="18"/>
      <c r="S9" s="18"/>
      <c r="T9" s="18"/>
      <c r="U9" s="18"/>
      <c r="V9" s="27"/>
      <c r="W9" s="22"/>
      <c r="X9" s="45"/>
    </row>
    <row r="10" spans="1:24" ht="72.75" customHeight="1">
      <c r="A10" s="34" t="s">
        <v>138</v>
      </c>
      <c r="B10" s="25">
        <v>5</v>
      </c>
      <c r="C10" s="25">
        <v>5</v>
      </c>
      <c r="D10" s="9"/>
      <c r="E10" s="9"/>
      <c r="F10" s="25">
        <v>5</v>
      </c>
      <c r="G10" s="25">
        <v>5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20">
        <f>SUM(B10+D10+F10+H10+J10+L10+N10+P10+R10+T10)</f>
        <v>10</v>
      </c>
      <c r="W10" s="21">
        <f>SUM(C10+E10+G10+I10+K10+M10+O10+Q10+S10+U10)</f>
        <v>10</v>
      </c>
      <c r="X10" s="45"/>
    </row>
    <row r="11" spans="1:24" ht="51" customHeight="1">
      <c r="A11" s="34" t="s">
        <v>78</v>
      </c>
      <c r="B11" s="29">
        <v>229.63</v>
      </c>
      <c r="C11" s="29">
        <v>229.63</v>
      </c>
      <c r="D11" s="29"/>
      <c r="E11" s="29"/>
      <c r="F11" s="29"/>
      <c r="G11" s="29"/>
      <c r="H11" s="29">
        <v>229.63</v>
      </c>
      <c r="I11" s="29">
        <v>229.63</v>
      </c>
      <c r="J11" s="29">
        <v>229.63</v>
      </c>
      <c r="K11" s="29">
        <v>229.63</v>
      </c>
      <c r="L11" s="29"/>
      <c r="M11" s="29"/>
      <c r="N11" s="29">
        <v>57.4</v>
      </c>
      <c r="O11" s="29">
        <v>57.4</v>
      </c>
      <c r="P11" s="29">
        <v>229.63</v>
      </c>
      <c r="Q11" s="29">
        <v>229.66</v>
      </c>
      <c r="R11" s="29">
        <v>229.63</v>
      </c>
      <c r="S11" s="29">
        <v>229.63</v>
      </c>
      <c r="T11" s="29"/>
      <c r="U11" s="29"/>
      <c r="V11" s="20">
        <f>SUM(B11+D11+F11+H11+J11+L11+N11+P11+R11+T11)</f>
        <v>1205.55</v>
      </c>
      <c r="W11" s="21">
        <f>SUM(C11+E11+G11+I11+K11+M11+O11+Q11+S11+U11)</f>
        <v>1205.58</v>
      </c>
      <c r="X11" s="45"/>
    </row>
    <row r="12" spans="1:24" ht="21" customHeight="1">
      <c r="A12" s="23" t="s">
        <v>33</v>
      </c>
      <c r="B12" s="16">
        <f>SUM(B10:B11)</f>
        <v>234.63</v>
      </c>
      <c r="C12" s="16">
        <f aca="true" t="shared" si="1" ref="C12:U12">SUM(C10:C11)</f>
        <v>234.63</v>
      </c>
      <c r="D12" s="16">
        <f t="shared" si="1"/>
        <v>0</v>
      </c>
      <c r="E12" s="16">
        <f t="shared" si="1"/>
        <v>0</v>
      </c>
      <c r="F12" s="16">
        <f t="shared" si="1"/>
        <v>5</v>
      </c>
      <c r="G12" s="16">
        <f t="shared" si="1"/>
        <v>5</v>
      </c>
      <c r="H12" s="16">
        <f t="shared" si="1"/>
        <v>229.63</v>
      </c>
      <c r="I12" s="16">
        <f t="shared" si="1"/>
        <v>229.63</v>
      </c>
      <c r="J12" s="16">
        <f t="shared" si="1"/>
        <v>229.63</v>
      </c>
      <c r="K12" s="16">
        <f t="shared" si="1"/>
        <v>229.63</v>
      </c>
      <c r="L12" s="16">
        <f t="shared" si="1"/>
        <v>0</v>
      </c>
      <c r="M12" s="16">
        <f t="shared" si="1"/>
        <v>0</v>
      </c>
      <c r="N12" s="16">
        <f t="shared" si="1"/>
        <v>57.4</v>
      </c>
      <c r="O12" s="16">
        <f t="shared" si="1"/>
        <v>57.4</v>
      </c>
      <c r="P12" s="16">
        <f t="shared" si="1"/>
        <v>229.63</v>
      </c>
      <c r="Q12" s="16">
        <f t="shared" si="1"/>
        <v>229.66</v>
      </c>
      <c r="R12" s="16">
        <f t="shared" si="1"/>
        <v>229.63</v>
      </c>
      <c r="S12" s="16">
        <f t="shared" si="1"/>
        <v>229.63</v>
      </c>
      <c r="T12" s="16">
        <f t="shared" si="1"/>
        <v>0</v>
      </c>
      <c r="U12" s="16">
        <f t="shared" si="1"/>
        <v>0</v>
      </c>
      <c r="V12" s="11">
        <f>SUM(V11+V10)</f>
        <v>1215.55</v>
      </c>
      <c r="W12" s="11">
        <f>SUM(W11+W10)</f>
        <v>1215.58</v>
      </c>
      <c r="X12" s="45"/>
    </row>
    <row r="13" spans="1:24" ht="51" customHeight="1">
      <c r="A13" s="26" t="s">
        <v>74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1"/>
      <c r="P13" s="30"/>
      <c r="Q13" s="30"/>
      <c r="R13" s="30"/>
      <c r="S13" s="30"/>
      <c r="T13" s="30"/>
      <c r="U13" s="30"/>
      <c r="V13" s="32"/>
      <c r="W13" s="33"/>
      <c r="X13" s="45"/>
    </row>
    <row r="14" spans="1:24" ht="51" customHeight="1">
      <c r="A14" s="28" t="s">
        <v>75</v>
      </c>
      <c r="B14" s="29"/>
      <c r="C14" s="29"/>
      <c r="D14" s="29"/>
      <c r="E14" s="29"/>
      <c r="F14" s="29"/>
      <c r="G14" s="29"/>
      <c r="H14" s="29">
        <v>55.9</v>
      </c>
      <c r="I14" s="29">
        <v>55.9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0">
        <f>SUM(B14+D14+F14+H14+J14+L14+N14+P14+R14+T14)</f>
        <v>55.9</v>
      </c>
      <c r="W14" s="21">
        <f>SUM(C14+E14+G14+I14+K14+M14+O14+Q14+S14+U14)</f>
        <v>55.9</v>
      </c>
      <c r="X14" s="45"/>
    </row>
    <row r="15" spans="1:24" ht="22.5" customHeight="1">
      <c r="A15" s="10" t="s">
        <v>33</v>
      </c>
      <c r="B15" s="16">
        <f>SUM(B14)</f>
        <v>0</v>
      </c>
      <c r="C15" s="16">
        <f aca="true" t="shared" si="2" ref="C15:U15">SUM(C14)</f>
        <v>0</v>
      </c>
      <c r="D15" s="16">
        <f t="shared" si="2"/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55.9</v>
      </c>
      <c r="I15" s="16">
        <f t="shared" si="2"/>
        <v>55.9</v>
      </c>
      <c r="J15" s="16">
        <f t="shared" si="2"/>
        <v>0</v>
      </c>
      <c r="K15" s="16">
        <f t="shared" si="2"/>
        <v>0</v>
      </c>
      <c r="L15" s="16">
        <f t="shared" si="2"/>
        <v>0</v>
      </c>
      <c r="M15" s="16">
        <f t="shared" si="2"/>
        <v>0</v>
      </c>
      <c r="N15" s="16">
        <f t="shared" si="2"/>
        <v>0</v>
      </c>
      <c r="O15" s="16">
        <f t="shared" si="2"/>
        <v>0</v>
      </c>
      <c r="P15" s="16">
        <f t="shared" si="2"/>
        <v>0</v>
      </c>
      <c r="Q15" s="16">
        <f t="shared" si="2"/>
        <v>0</v>
      </c>
      <c r="R15" s="16">
        <f t="shared" si="2"/>
        <v>0</v>
      </c>
      <c r="S15" s="16">
        <f t="shared" si="2"/>
        <v>0</v>
      </c>
      <c r="T15" s="16">
        <f t="shared" si="2"/>
        <v>0</v>
      </c>
      <c r="U15" s="16">
        <f t="shared" si="2"/>
        <v>0</v>
      </c>
      <c r="V15" s="11">
        <f>SUM(V14)</f>
        <v>55.9</v>
      </c>
      <c r="W15" s="12">
        <f>SUM(W14:W14)</f>
        <v>55.9</v>
      </c>
      <c r="X15" s="45"/>
    </row>
    <row r="16" spans="1:23" ht="106.5" customHeight="1">
      <c r="A16" s="17" t="s">
        <v>36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96"/>
      <c r="O16" s="97"/>
      <c r="P16" s="97"/>
      <c r="Q16" s="97"/>
      <c r="R16" s="97"/>
      <c r="S16" s="97"/>
      <c r="T16" s="97"/>
      <c r="U16" s="97"/>
      <c r="V16" s="97"/>
      <c r="W16" s="98"/>
    </row>
    <row r="17" spans="1:23" ht="83.25" customHeight="1">
      <c r="A17" s="35" t="s">
        <v>35</v>
      </c>
      <c r="B17" s="37">
        <v>1689.7</v>
      </c>
      <c r="C17" s="38">
        <v>1689.7</v>
      </c>
      <c r="D17" s="38">
        <v>5870.6</v>
      </c>
      <c r="E17" s="38">
        <v>5870.6</v>
      </c>
      <c r="F17" s="38">
        <v>1037.2</v>
      </c>
      <c r="G17" s="38">
        <v>1037.2</v>
      </c>
      <c r="H17" s="38">
        <v>1569.9</v>
      </c>
      <c r="I17" s="38">
        <v>1569.9</v>
      </c>
      <c r="J17" s="38">
        <v>607.3</v>
      </c>
      <c r="K17" s="38">
        <v>607.3</v>
      </c>
      <c r="L17" s="38">
        <v>408.4</v>
      </c>
      <c r="M17" s="38">
        <v>408.4</v>
      </c>
      <c r="N17" s="38">
        <v>774.6</v>
      </c>
      <c r="O17" s="38">
        <v>774.6</v>
      </c>
      <c r="P17" s="38">
        <v>736.2</v>
      </c>
      <c r="Q17" s="38">
        <v>736.2</v>
      </c>
      <c r="R17" s="38">
        <v>1253.7</v>
      </c>
      <c r="S17" s="38">
        <v>1253.7</v>
      </c>
      <c r="T17" s="38">
        <v>1140.3</v>
      </c>
      <c r="U17" s="39">
        <v>1140.3</v>
      </c>
      <c r="V17" s="40">
        <f>SUM(B17+D17+F17+H17+J17+L17+N17+P17+R17+T17)</f>
        <v>15087.9</v>
      </c>
      <c r="W17" s="40">
        <f>SUM(C17+E17+G17+I17+K17+M17+O17+Q17+S17+U17)</f>
        <v>15087.9</v>
      </c>
    </row>
    <row r="18" spans="1:23" ht="29.25" customHeight="1">
      <c r="A18" s="23" t="s">
        <v>33</v>
      </c>
      <c r="B18" s="41">
        <f aca="true" t="shared" si="3" ref="B18:W18">SUM(B17:B17)</f>
        <v>1689.7</v>
      </c>
      <c r="C18" s="42">
        <f t="shared" si="3"/>
        <v>1689.7</v>
      </c>
      <c r="D18" s="42">
        <f t="shared" si="3"/>
        <v>5870.6</v>
      </c>
      <c r="E18" s="42">
        <f t="shared" si="3"/>
        <v>5870.6</v>
      </c>
      <c r="F18" s="42">
        <f t="shared" si="3"/>
        <v>1037.2</v>
      </c>
      <c r="G18" s="42">
        <f t="shared" si="3"/>
        <v>1037.2</v>
      </c>
      <c r="H18" s="42">
        <f t="shared" si="3"/>
        <v>1569.9</v>
      </c>
      <c r="I18" s="42">
        <f t="shared" si="3"/>
        <v>1569.9</v>
      </c>
      <c r="J18" s="42">
        <f t="shared" si="3"/>
        <v>607.3</v>
      </c>
      <c r="K18" s="42">
        <f t="shared" si="3"/>
        <v>607.3</v>
      </c>
      <c r="L18" s="42">
        <f t="shared" si="3"/>
        <v>408.4</v>
      </c>
      <c r="M18" s="42">
        <f t="shared" si="3"/>
        <v>408.4</v>
      </c>
      <c r="N18" s="42">
        <f t="shared" si="3"/>
        <v>774.6</v>
      </c>
      <c r="O18" s="42">
        <f t="shared" si="3"/>
        <v>774.6</v>
      </c>
      <c r="P18" s="42">
        <f t="shared" si="3"/>
        <v>736.2</v>
      </c>
      <c r="Q18" s="42">
        <f t="shared" si="3"/>
        <v>736.2</v>
      </c>
      <c r="R18" s="42">
        <f t="shared" si="3"/>
        <v>1253.7</v>
      </c>
      <c r="S18" s="42">
        <f t="shared" si="3"/>
        <v>1253.7</v>
      </c>
      <c r="T18" s="42">
        <f t="shared" si="3"/>
        <v>1140.3</v>
      </c>
      <c r="U18" s="42">
        <f t="shared" si="3"/>
        <v>1140.3</v>
      </c>
      <c r="V18" s="42">
        <f t="shared" si="3"/>
        <v>15087.9</v>
      </c>
      <c r="W18" s="42">
        <f t="shared" si="3"/>
        <v>15087.9</v>
      </c>
    </row>
    <row r="19" spans="1:23" ht="25.5" customHeight="1">
      <c r="A19" s="24" t="s">
        <v>10</v>
      </c>
      <c r="B19" s="41">
        <f aca="true" t="shared" si="4" ref="B19:U19">SUM(B8+B18+B12+B15)</f>
        <v>2100.93</v>
      </c>
      <c r="C19" s="41">
        <f t="shared" si="4"/>
        <v>2100.93</v>
      </c>
      <c r="D19" s="41">
        <f t="shared" si="4"/>
        <v>6047.200000000001</v>
      </c>
      <c r="E19" s="41">
        <f t="shared" si="4"/>
        <v>6047.200000000001</v>
      </c>
      <c r="F19" s="41">
        <f t="shared" si="4"/>
        <v>1112.9</v>
      </c>
      <c r="G19" s="41">
        <f t="shared" si="4"/>
        <v>1112.9</v>
      </c>
      <c r="H19" s="41">
        <f t="shared" si="4"/>
        <v>2032.0300000000002</v>
      </c>
      <c r="I19" s="41">
        <f t="shared" si="4"/>
        <v>2032.0300000000002</v>
      </c>
      <c r="J19" s="41">
        <f t="shared" si="4"/>
        <v>907.63</v>
      </c>
      <c r="K19" s="41">
        <f t="shared" si="4"/>
        <v>907.63</v>
      </c>
      <c r="L19" s="41">
        <f t="shared" si="4"/>
        <v>479</v>
      </c>
      <c r="M19" s="41">
        <f t="shared" si="4"/>
        <v>479</v>
      </c>
      <c r="N19" s="41">
        <f t="shared" si="4"/>
        <v>902.6</v>
      </c>
      <c r="O19" s="41">
        <f t="shared" si="4"/>
        <v>902.6</v>
      </c>
      <c r="P19" s="41">
        <f t="shared" si="4"/>
        <v>1036.43</v>
      </c>
      <c r="Q19" s="41">
        <f t="shared" si="4"/>
        <v>1036.46</v>
      </c>
      <c r="R19" s="41">
        <f t="shared" si="4"/>
        <v>1553.9299999999998</v>
      </c>
      <c r="S19" s="41">
        <f t="shared" si="4"/>
        <v>1553.9299999999998</v>
      </c>
      <c r="T19" s="41">
        <f t="shared" si="4"/>
        <v>1210.8999999999999</v>
      </c>
      <c r="U19" s="41">
        <f t="shared" si="4"/>
        <v>1210.8999999999999</v>
      </c>
      <c r="V19" s="41">
        <f>SUM(V8+V18+V12+V15)</f>
        <v>17383.550000000003</v>
      </c>
      <c r="W19" s="41">
        <f>SUM(W8+W18+W12+W15)</f>
        <v>17383.58</v>
      </c>
    </row>
    <row r="20" spans="20:21" ht="12.75">
      <c r="T20" s="2"/>
      <c r="U20" s="2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sheetProtection/>
  <mergeCells count="17">
    <mergeCell ref="F1:L1"/>
    <mergeCell ref="P1:V1"/>
    <mergeCell ref="A2:T2"/>
    <mergeCell ref="A4:A5"/>
    <mergeCell ref="B4:C4"/>
    <mergeCell ref="D4:E4"/>
    <mergeCell ref="F4:G4"/>
    <mergeCell ref="H4:I4"/>
    <mergeCell ref="J4:K4"/>
    <mergeCell ref="L4:M4"/>
    <mergeCell ref="N16:W16"/>
    <mergeCell ref="N4:O4"/>
    <mergeCell ref="P4:Q4"/>
    <mergeCell ref="R4:S4"/>
    <mergeCell ref="T4:U4"/>
    <mergeCell ref="V4:W4"/>
    <mergeCell ref="O6:R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T246"/>
  <sheetViews>
    <sheetView zoomScalePageLayoutView="0" workbookViewId="0" topLeftCell="A1">
      <selection activeCell="V20" sqref="V20"/>
    </sheetView>
  </sheetViews>
  <sheetFormatPr defaultColWidth="9.33203125" defaultRowHeight="12.75" outlineLevelRow="2"/>
  <cols>
    <col min="1" max="1" width="12.66015625" style="46" customWidth="1"/>
    <col min="2" max="2" width="14.5" style="46" customWidth="1"/>
    <col min="3" max="3" width="20.33203125" style="46" customWidth="1"/>
    <col min="4" max="4" width="14" style="46" customWidth="1"/>
    <col min="5" max="10" width="10.66015625" style="46" hidden="1" customWidth="1"/>
    <col min="11" max="11" width="19.33203125" style="46" customWidth="1"/>
    <col min="12" max="18" width="10.66015625" style="46" hidden="1" customWidth="1"/>
    <col min="19" max="19" width="19.66015625" style="46" customWidth="1"/>
    <col min="20" max="20" width="10.66015625" style="46" hidden="1" customWidth="1"/>
    <col min="21" max="16384" width="9.33203125" style="46" customWidth="1"/>
  </cols>
  <sheetData>
    <row r="1" spans="1:20" ht="15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52"/>
      <c r="M1" s="52"/>
      <c r="N1" s="52"/>
      <c r="O1" s="52"/>
      <c r="P1" s="52"/>
      <c r="Q1" s="52"/>
      <c r="R1" s="52"/>
      <c r="S1" s="52" t="s">
        <v>269</v>
      </c>
      <c r="T1" s="52"/>
    </row>
    <row r="2" spans="1:20" ht="1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52"/>
      <c r="M2" s="52"/>
      <c r="N2" s="52"/>
      <c r="O2" s="52"/>
      <c r="P2" s="52"/>
      <c r="Q2" s="52"/>
      <c r="R2" s="52"/>
      <c r="S2" s="52" t="s">
        <v>270</v>
      </c>
      <c r="T2" s="52"/>
    </row>
    <row r="3" spans="1:20" ht="17.25" customHeight="1">
      <c r="A3" s="113" t="s">
        <v>55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64"/>
    </row>
    <row r="4" spans="1:20" ht="15.75" customHeight="1">
      <c r="A4" s="114" t="s">
        <v>261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64"/>
    </row>
    <row r="5" spans="1:20" ht="12.75" customHeight="1">
      <c r="A5" s="92" t="s">
        <v>268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</row>
    <row r="6" spans="1:20" ht="26.25" customHeight="1">
      <c r="A6" s="85" t="s">
        <v>264</v>
      </c>
      <c r="B6" s="85" t="s">
        <v>265</v>
      </c>
      <c r="C6" s="85" t="s">
        <v>43</v>
      </c>
      <c r="D6" s="85" t="s">
        <v>266</v>
      </c>
      <c r="E6" s="85" t="s">
        <v>136</v>
      </c>
      <c r="F6" s="85" t="s">
        <v>136</v>
      </c>
      <c r="G6" s="85" t="s">
        <v>136</v>
      </c>
      <c r="H6" s="85" t="s">
        <v>136</v>
      </c>
      <c r="I6" s="85" t="s">
        <v>136</v>
      </c>
      <c r="J6" s="85" t="s">
        <v>136</v>
      </c>
      <c r="K6" s="115" t="s">
        <v>262</v>
      </c>
      <c r="L6" s="115" t="s">
        <v>132</v>
      </c>
      <c r="M6" s="115" t="s">
        <v>132</v>
      </c>
      <c r="N6" s="115" t="s">
        <v>132</v>
      </c>
      <c r="O6" s="115" t="s">
        <v>132</v>
      </c>
      <c r="P6" s="115" t="s">
        <v>132</v>
      </c>
      <c r="Q6" s="115" t="s">
        <v>132</v>
      </c>
      <c r="R6" s="115" t="s">
        <v>132</v>
      </c>
      <c r="S6" s="115" t="s">
        <v>263</v>
      </c>
      <c r="T6" s="85" t="s">
        <v>136</v>
      </c>
    </row>
    <row r="7" spans="1:20" ht="36" customHeight="1">
      <c r="A7" s="86"/>
      <c r="B7" s="86"/>
      <c r="C7" s="86"/>
      <c r="D7" s="86"/>
      <c r="E7" s="86"/>
      <c r="F7" s="86"/>
      <c r="G7" s="86"/>
      <c r="H7" s="86"/>
      <c r="I7" s="86"/>
      <c r="J7" s="86"/>
      <c r="K7" s="116"/>
      <c r="L7" s="116"/>
      <c r="M7" s="116"/>
      <c r="N7" s="116"/>
      <c r="O7" s="116"/>
      <c r="P7" s="116"/>
      <c r="Q7" s="116"/>
      <c r="R7" s="116"/>
      <c r="S7" s="116"/>
      <c r="T7" s="86"/>
    </row>
    <row r="8" spans="1:20" ht="24" customHeight="1">
      <c r="A8" s="110" t="s">
        <v>267</v>
      </c>
      <c r="B8" s="110"/>
      <c r="C8" s="110"/>
      <c r="D8" s="111"/>
      <c r="E8" s="49" t="s">
        <v>44</v>
      </c>
      <c r="F8" s="49"/>
      <c r="G8" s="49"/>
      <c r="H8" s="49"/>
      <c r="I8" s="49"/>
      <c r="J8" s="50">
        <v>0</v>
      </c>
      <c r="K8" s="65">
        <v>35390764.73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34236925.67</v>
      </c>
      <c r="T8" s="50">
        <v>0</v>
      </c>
    </row>
    <row r="9" spans="1:20" ht="42.75" customHeight="1" outlineLevel="1">
      <c r="A9" s="109" t="s">
        <v>121</v>
      </c>
      <c r="B9" s="110"/>
      <c r="C9" s="110"/>
      <c r="D9" s="111"/>
      <c r="E9" s="49" t="s">
        <v>44</v>
      </c>
      <c r="F9" s="49"/>
      <c r="G9" s="49"/>
      <c r="H9" s="49"/>
      <c r="I9" s="49"/>
      <c r="J9" s="50">
        <v>0</v>
      </c>
      <c r="K9" s="65">
        <v>20355176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19525069.55</v>
      </c>
      <c r="T9" s="50">
        <v>0</v>
      </c>
    </row>
    <row r="10" spans="1:20" ht="18.75" customHeight="1" outlineLevel="2">
      <c r="A10" s="49" t="s">
        <v>58</v>
      </c>
      <c r="B10" s="49" t="s">
        <v>45</v>
      </c>
      <c r="C10" s="49" t="s">
        <v>140</v>
      </c>
      <c r="D10" s="49" t="s">
        <v>141</v>
      </c>
      <c r="E10" s="49"/>
      <c r="F10" s="49"/>
      <c r="G10" s="49"/>
      <c r="H10" s="49"/>
      <c r="I10" s="49"/>
      <c r="J10" s="66">
        <v>0</v>
      </c>
      <c r="K10" s="67">
        <v>1033900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1021949.31</v>
      </c>
      <c r="T10" s="66">
        <v>0</v>
      </c>
    </row>
    <row r="11" spans="1:20" ht="18.75" customHeight="1" outlineLevel="2">
      <c r="A11" s="49" t="s">
        <v>58</v>
      </c>
      <c r="B11" s="49" t="s">
        <v>45</v>
      </c>
      <c r="C11" s="49" t="s">
        <v>140</v>
      </c>
      <c r="D11" s="49" t="s">
        <v>142</v>
      </c>
      <c r="E11" s="49"/>
      <c r="F11" s="49"/>
      <c r="G11" s="49"/>
      <c r="H11" s="49"/>
      <c r="I11" s="49"/>
      <c r="J11" s="66">
        <v>0</v>
      </c>
      <c r="K11" s="67">
        <v>310700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272700.24</v>
      </c>
      <c r="T11" s="66">
        <v>0</v>
      </c>
    </row>
    <row r="12" spans="1:20" ht="18.75" customHeight="1" outlineLevel="2">
      <c r="A12" s="49" t="s">
        <v>58</v>
      </c>
      <c r="B12" s="49" t="s">
        <v>46</v>
      </c>
      <c r="C12" s="49" t="s">
        <v>143</v>
      </c>
      <c r="D12" s="49" t="s">
        <v>141</v>
      </c>
      <c r="E12" s="49"/>
      <c r="F12" s="49"/>
      <c r="G12" s="49"/>
      <c r="H12" s="49"/>
      <c r="I12" s="49"/>
      <c r="J12" s="66">
        <v>0</v>
      </c>
      <c r="K12" s="67">
        <v>787000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786926.82</v>
      </c>
      <c r="T12" s="66">
        <v>0</v>
      </c>
    </row>
    <row r="13" spans="1:20" ht="18.75" customHeight="1" outlineLevel="2">
      <c r="A13" s="49" t="s">
        <v>58</v>
      </c>
      <c r="B13" s="49" t="s">
        <v>46</v>
      </c>
      <c r="C13" s="49" t="s">
        <v>143</v>
      </c>
      <c r="D13" s="49" t="s">
        <v>142</v>
      </c>
      <c r="E13" s="49"/>
      <c r="F13" s="49"/>
      <c r="G13" s="49"/>
      <c r="H13" s="49"/>
      <c r="I13" s="49"/>
      <c r="J13" s="66">
        <v>0</v>
      </c>
      <c r="K13" s="67">
        <v>245800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234561.01</v>
      </c>
      <c r="T13" s="66">
        <v>0</v>
      </c>
    </row>
    <row r="14" spans="1:20" ht="18.75" customHeight="1" outlineLevel="2">
      <c r="A14" s="49" t="s">
        <v>58</v>
      </c>
      <c r="B14" s="49" t="s">
        <v>47</v>
      </c>
      <c r="C14" s="49" t="s">
        <v>144</v>
      </c>
      <c r="D14" s="49" t="s">
        <v>61</v>
      </c>
      <c r="E14" s="49"/>
      <c r="F14" s="49"/>
      <c r="G14" s="49"/>
      <c r="H14" s="49"/>
      <c r="I14" s="49"/>
      <c r="J14" s="66">
        <v>0</v>
      </c>
      <c r="K14" s="67">
        <v>3744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3744</v>
      </c>
      <c r="T14" s="66">
        <v>0</v>
      </c>
    </row>
    <row r="15" spans="1:20" ht="18.75" customHeight="1" outlineLevel="2">
      <c r="A15" s="49" t="s">
        <v>58</v>
      </c>
      <c r="B15" s="49" t="s">
        <v>29</v>
      </c>
      <c r="C15" s="49" t="s">
        <v>145</v>
      </c>
      <c r="D15" s="49" t="s">
        <v>146</v>
      </c>
      <c r="E15" s="49"/>
      <c r="F15" s="49"/>
      <c r="G15" s="49"/>
      <c r="H15" s="49"/>
      <c r="I15" s="49"/>
      <c r="J15" s="66">
        <v>0</v>
      </c>
      <c r="K15" s="67">
        <v>182000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76">
        <v>0</v>
      </c>
      <c r="T15" s="66">
        <v>0</v>
      </c>
    </row>
    <row r="16" spans="1:20" ht="18.75" customHeight="1" outlineLevel="2">
      <c r="A16" s="49" t="s">
        <v>58</v>
      </c>
      <c r="B16" s="49" t="s">
        <v>39</v>
      </c>
      <c r="C16" s="49" t="s">
        <v>147</v>
      </c>
      <c r="D16" s="49" t="s">
        <v>141</v>
      </c>
      <c r="E16" s="49"/>
      <c r="F16" s="49"/>
      <c r="G16" s="49"/>
      <c r="H16" s="49"/>
      <c r="I16" s="49"/>
      <c r="J16" s="66">
        <v>0</v>
      </c>
      <c r="K16" s="67">
        <v>136418.78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136418.78</v>
      </c>
      <c r="T16" s="66">
        <v>0</v>
      </c>
    </row>
    <row r="17" spans="1:20" ht="18.75" customHeight="1" outlineLevel="2">
      <c r="A17" s="49" t="s">
        <v>58</v>
      </c>
      <c r="B17" s="49" t="s">
        <v>39</v>
      </c>
      <c r="C17" s="49" t="s">
        <v>147</v>
      </c>
      <c r="D17" s="49" t="s">
        <v>142</v>
      </c>
      <c r="E17" s="49"/>
      <c r="F17" s="49"/>
      <c r="G17" s="49"/>
      <c r="H17" s="49"/>
      <c r="I17" s="49"/>
      <c r="J17" s="66">
        <v>0</v>
      </c>
      <c r="K17" s="67">
        <v>39990.47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39990.47</v>
      </c>
      <c r="T17" s="66">
        <v>0</v>
      </c>
    </row>
    <row r="18" spans="1:20" ht="18.75" customHeight="1" outlineLevel="2">
      <c r="A18" s="49" t="s">
        <v>58</v>
      </c>
      <c r="B18" s="49" t="s">
        <v>39</v>
      </c>
      <c r="C18" s="49" t="s">
        <v>147</v>
      </c>
      <c r="D18" s="49" t="s">
        <v>61</v>
      </c>
      <c r="E18" s="49"/>
      <c r="F18" s="49"/>
      <c r="G18" s="49"/>
      <c r="H18" s="49"/>
      <c r="I18" s="49"/>
      <c r="J18" s="66">
        <v>0</v>
      </c>
      <c r="K18" s="67">
        <v>74890.75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74890.75</v>
      </c>
      <c r="T18" s="66">
        <v>0</v>
      </c>
    </row>
    <row r="19" spans="1:20" ht="18.75" customHeight="1" outlineLevel="2">
      <c r="A19" s="49" t="s">
        <v>58</v>
      </c>
      <c r="B19" s="49" t="s">
        <v>39</v>
      </c>
      <c r="C19" s="49" t="s">
        <v>148</v>
      </c>
      <c r="D19" s="49" t="s">
        <v>61</v>
      </c>
      <c r="E19" s="49"/>
      <c r="F19" s="49"/>
      <c r="G19" s="49"/>
      <c r="H19" s="49"/>
      <c r="I19" s="49"/>
      <c r="J19" s="66">
        <v>0</v>
      </c>
      <c r="K19" s="67">
        <v>100000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78000</v>
      </c>
      <c r="T19" s="66">
        <v>0</v>
      </c>
    </row>
    <row r="20" spans="1:20" ht="18.75" customHeight="1" outlineLevel="2">
      <c r="A20" s="49" t="s">
        <v>58</v>
      </c>
      <c r="B20" s="49" t="s">
        <v>39</v>
      </c>
      <c r="C20" s="49" t="s">
        <v>149</v>
      </c>
      <c r="D20" s="49" t="s">
        <v>61</v>
      </c>
      <c r="E20" s="49"/>
      <c r="F20" s="49"/>
      <c r="G20" s="49"/>
      <c r="H20" s="49"/>
      <c r="I20" s="49"/>
      <c r="J20" s="66">
        <v>0</v>
      </c>
      <c r="K20" s="67">
        <v>10000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10000</v>
      </c>
      <c r="T20" s="66">
        <v>0</v>
      </c>
    </row>
    <row r="21" spans="1:20" ht="18.75" customHeight="1" outlineLevel="2">
      <c r="A21" s="49" t="s">
        <v>58</v>
      </c>
      <c r="B21" s="49" t="s">
        <v>39</v>
      </c>
      <c r="C21" s="49" t="s">
        <v>150</v>
      </c>
      <c r="D21" s="49" t="s">
        <v>141</v>
      </c>
      <c r="E21" s="49"/>
      <c r="F21" s="49"/>
      <c r="G21" s="49"/>
      <c r="H21" s="49"/>
      <c r="I21" s="49"/>
      <c r="J21" s="66">
        <v>0</v>
      </c>
      <c r="K21" s="67">
        <v>7213715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7192559.61</v>
      </c>
      <c r="T21" s="66">
        <v>0</v>
      </c>
    </row>
    <row r="22" spans="1:20" ht="18.75" customHeight="1" outlineLevel="2">
      <c r="A22" s="49" t="s">
        <v>58</v>
      </c>
      <c r="B22" s="49" t="s">
        <v>39</v>
      </c>
      <c r="C22" s="49" t="s">
        <v>150</v>
      </c>
      <c r="D22" s="49" t="s">
        <v>151</v>
      </c>
      <c r="E22" s="49"/>
      <c r="F22" s="49"/>
      <c r="G22" s="49"/>
      <c r="H22" s="49"/>
      <c r="I22" s="49"/>
      <c r="J22" s="66">
        <v>0</v>
      </c>
      <c r="K22" s="67">
        <v>69600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9400</v>
      </c>
      <c r="T22" s="66">
        <v>0</v>
      </c>
    </row>
    <row r="23" spans="1:20" ht="18.75" customHeight="1" outlineLevel="2">
      <c r="A23" s="49" t="s">
        <v>58</v>
      </c>
      <c r="B23" s="49" t="s">
        <v>39</v>
      </c>
      <c r="C23" s="49" t="s">
        <v>150</v>
      </c>
      <c r="D23" s="49" t="s">
        <v>142</v>
      </c>
      <c r="E23" s="49"/>
      <c r="F23" s="49"/>
      <c r="G23" s="49"/>
      <c r="H23" s="49"/>
      <c r="I23" s="49"/>
      <c r="J23" s="66">
        <v>0</v>
      </c>
      <c r="K23" s="67">
        <v>2162400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2125788.72</v>
      </c>
      <c r="T23" s="66">
        <v>0</v>
      </c>
    </row>
    <row r="24" spans="1:20" ht="18.75" customHeight="1" outlineLevel="2">
      <c r="A24" s="49" t="s">
        <v>58</v>
      </c>
      <c r="B24" s="49" t="s">
        <v>39</v>
      </c>
      <c r="C24" s="49" t="s">
        <v>150</v>
      </c>
      <c r="D24" s="49" t="s">
        <v>61</v>
      </c>
      <c r="E24" s="49"/>
      <c r="F24" s="49"/>
      <c r="G24" s="49"/>
      <c r="H24" s="49"/>
      <c r="I24" s="49"/>
      <c r="J24" s="66">
        <v>0</v>
      </c>
      <c r="K24" s="67">
        <v>7777017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7346156.8</v>
      </c>
      <c r="T24" s="66">
        <v>0</v>
      </c>
    </row>
    <row r="25" spans="1:20" ht="18.75" customHeight="1" outlineLevel="2">
      <c r="A25" s="49" t="s">
        <v>58</v>
      </c>
      <c r="B25" s="49" t="s">
        <v>39</v>
      </c>
      <c r="C25" s="49" t="s">
        <v>150</v>
      </c>
      <c r="D25" s="49" t="s">
        <v>62</v>
      </c>
      <c r="E25" s="49"/>
      <c r="F25" s="49"/>
      <c r="G25" s="49"/>
      <c r="H25" s="49"/>
      <c r="I25" s="49"/>
      <c r="J25" s="66">
        <v>0</v>
      </c>
      <c r="K25" s="67">
        <v>66533.83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55668.93</v>
      </c>
      <c r="T25" s="66">
        <v>0</v>
      </c>
    </row>
    <row r="26" spans="1:20" ht="18.75" customHeight="1" outlineLevel="2">
      <c r="A26" s="49" t="s">
        <v>58</v>
      </c>
      <c r="B26" s="49" t="s">
        <v>39</v>
      </c>
      <c r="C26" s="49" t="s">
        <v>150</v>
      </c>
      <c r="D26" s="49" t="s">
        <v>63</v>
      </c>
      <c r="E26" s="49"/>
      <c r="F26" s="49"/>
      <c r="G26" s="49"/>
      <c r="H26" s="49"/>
      <c r="I26" s="49"/>
      <c r="J26" s="66">
        <v>0</v>
      </c>
      <c r="K26" s="67">
        <v>91466.17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87912.18</v>
      </c>
      <c r="T26" s="66">
        <v>0</v>
      </c>
    </row>
    <row r="27" spans="1:20" ht="18.75" customHeight="1" outlineLevel="2">
      <c r="A27" s="49" t="s">
        <v>58</v>
      </c>
      <c r="B27" s="49" t="s">
        <v>39</v>
      </c>
      <c r="C27" s="49" t="s">
        <v>150</v>
      </c>
      <c r="D27" s="49" t="s">
        <v>122</v>
      </c>
      <c r="E27" s="49"/>
      <c r="F27" s="49"/>
      <c r="G27" s="49"/>
      <c r="H27" s="49"/>
      <c r="I27" s="49"/>
      <c r="J27" s="66">
        <v>0</v>
      </c>
      <c r="K27" s="67">
        <v>50000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48401.93</v>
      </c>
      <c r="T27" s="66">
        <v>0</v>
      </c>
    </row>
    <row r="28" spans="1:20" ht="26.25" customHeight="1" outlineLevel="1">
      <c r="A28" s="109" t="s">
        <v>123</v>
      </c>
      <c r="B28" s="110"/>
      <c r="C28" s="110"/>
      <c r="D28" s="111"/>
      <c r="E28" s="49" t="s">
        <v>44</v>
      </c>
      <c r="F28" s="49"/>
      <c r="G28" s="49"/>
      <c r="H28" s="49"/>
      <c r="I28" s="49"/>
      <c r="J28" s="50">
        <v>0</v>
      </c>
      <c r="K28" s="65">
        <v>5140340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5126658.67</v>
      </c>
      <c r="T28" s="50">
        <v>0</v>
      </c>
    </row>
    <row r="29" spans="1:20" ht="17.25" customHeight="1" outlineLevel="2">
      <c r="A29" s="49" t="s">
        <v>58</v>
      </c>
      <c r="B29" s="49" t="s">
        <v>39</v>
      </c>
      <c r="C29" s="49" t="s">
        <v>152</v>
      </c>
      <c r="D29" s="49" t="s">
        <v>141</v>
      </c>
      <c r="E29" s="49"/>
      <c r="F29" s="49"/>
      <c r="G29" s="49"/>
      <c r="H29" s="49"/>
      <c r="I29" s="49"/>
      <c r="J29" s="66">
        <v>0</v>
      </c>
      <c r="K29" s="67">
        <v>3446650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3442590.84</v>
      </c>
      <c r="T29" s="66">
        <v>0</v>
      </c>
    </row>
    <row r="30" spans="1:20" ht="17.25" customHeight="1" outlineLevel="2">
      <c r="A30" s="49" t="s">
        <v>58</v>
      </c>
      <c r="B30" s="49" t="s">
        <v>39</v>
      </c>
      <c r="C30" s="49" t="s">
        <v>152</v>
      </c>
      <c r="D30" s="49" t="s">
        <v>151</v>
      </c>
      <c r="E30" s="49"/>
      <c r="F30" s="49"/>
      <c r="G30" s="49"/>
      <c r="H30" s="49"/>
      <c r="I30" s="49"/>
      <c r="J30" s="66">
        <v>0</v>
      </c>
      <c r="K30" s="67">
        <v>8200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8200</v>
      </c>
      <c r="T30" s="66">
        <v>0</v>
      </c>
    </row>
    <row r="31" spans="1:20" ht="17.25" customHeight="1" outlineLevel="2">
      <c r="A31" s="49" t="s">
        <v>58</v>
      </c>
      <c r="B31" s="49" t="s">
        <v>39</v>
      </c>
      <c r="C31" s="49" t="s">
        <v>152</v>
      </c>
      <c r="D31" s="49" t="s">
        <v>142</v>
      </c>
      <c r="E31" s="49"/>
      <c r="F31" s="49"/>
      <c r="G31" s="49"/>
      <c r="H31" s="49"/>
      <c r="I31" s="49"/>
      <c r="J31" s="66">
        <v>0</v>
      </c>
      <c r="K31" s="67">
        <v>1021730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1017012.15</v>
      </c>
      <c r="T31" s="66">
        <v>0</v>
      </c>
    </row>
    <row r="32" spans="1:20" ht="17.25" customHeight="1" outlineLevel="2">
      <c r="A32" s="49" t="s">
        <v>58</v>
      </c>
      <c r="B32" s="49" t="s">
        <v>39</v>
      </c>
      <c r="C32" s="49" t="s">
        <v>152</v>
      </c>
      <c r="D32" s="49" t="s">
        <v>61</v>
      </c>
      <c r="E32" s="49"/>
      <c r="F32" s="49"/>
      <c r="G32" s="49"/>
      <c r="H32" s="49"/>
      <c r="I32" s="49"/>
      <c r="J32" s="66">
        <v>0</v>
      </c>
      <c r="K32" s="67">
        <v>643860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639686.2</v>
      </c>
      <c r="T32" s="66">
        <v>0</v>
      </c>
    </row>
    <row r="33" spans="1:20" ht="17.25" customHeight="1" outlineLevel="2">
      <c r="A33" s="49" t="s">
        <v>58</v>
      </c>
      <c r="B33" s="49" t="s">
        <v>39</v>
      </c>
      <c r="C33" s="49" t="s">
        <v>152</v>
      </c>
      <c r="D33" s="49" t="s">
        <v>62</v>
      </c>
      <c r="E33" s="49"/>
      <c r="F33" s="49"/>
      <c r="G33" s="49"/>
      <c r="H33" s="49"/>
      <c r="I33" s="49"/>
      <c r="J33" s="66">
        <v>0</v>
      </c>
      <c r="K33" s="67">
        <v>3400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3380</v>
      </c>
      <c r="T33" s="66">
        <v>0</v>
      </c>
    </row>
    <row r="34" spans="1:20" ht="17.25" customHeight="1" outlineLevel="2">
      <c r="A34" s="49" t="s">
        <v>58</v>
      </c>
      <c r="B34" s="49" t="s">
        <v>39</v>
      </c>
      <c r="C34" s="49" t="s">
        <v>152</v>
      </c>
      <c r="D34" s="49" t="s">
        <v>63</v>
      </c>
      <c r="E34" s="49"/>
      <c r="F34" s="49"/>
      <c r="G34" s="49"/>
      <c r="H34" s="49"/>
      <c r="I34" s="49"/>
      <c r="J34" s="66">
        <v>0</v>
      </c>
      <c r="K34" s="67">
        <v>16000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15778.8</v>
      </c>
      <c r="T34" s="66">
        <v>0</v>
      </c>
    </row>
    <row r="35" spans="1:20" ht="17.25" customHeight="1" outlineLevel="2">
      <c r="A35" s="49" t="s">
        <v>58</v>
      </c>
      <c r="B35" s="49" t="s">
        <v>39</v>
      </c>
      <c r="C35" s="49" t="s">
        <v>152</v>
      </c>
      <c r="D35" s="49" t="s">
        <v>122</v>
      </c>
      <c r="E35" s="49"/>
      <c r="F35" s="49"/>
      <c r="G35" s="49"/>
      <c r="H35" s="49"/>
      <c r="I35" s="49"/>
      <c r="J35" s="66">
        <v>0</v>
      </c>
      <c r="K35" s="76">
        <v>0.5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76">
        <v>0</v>
      </c>
      <c r="T35" s="66">
        <v>0</v>
      </c>
    </row>
    <row r="36" spans="1:20" ht="31.5" customHeight="1" outlineLevel="1">
      <c r="A36" s="109" t="s">
        <v>124</v>
      </c>
      <c r="B36" s="110"/>
      <c r="C36" s="110"/>
      <c r="D36" s="111"/>
      <c r="E36" s="49" t="s">
        <v>44</v>
      </c>
      <c r="F36" s="49"/>
      <c r="G36" s="49"/>
      <c r="H36" s="49"/>
      <c r="I36" s="49"/>
      <c r="J36" s="50">
        <v>0</v>
      </c>
      <c r="K36" s="65">
        <v>1475247.77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1329182.08</v>
      </c>
      <c r="T36" s="50">
        <v>0</v>
      </c>
    </row>
    <row r="37" spans="1:20" ht="18" customHeight="1" outlineLevel="2">
      <c r="A37" s="49" t="s">
        <v>58</v>
      </c>
      <c r="B37" s="49" t="s">
        <v>31</v>
      </c>
      <c r="C37" s="49" t="s">
        <v>153</v>
      </c>
      <c r="D37" s="49" t="s">
        <v>141</v>
      </c>
      <c r="E37" s="49"/>
      <c r="F37" s="49"/>
      <c r="G37" s="49"/>
      <c r="H37" s="49"/>
      <c r="I37" s="49"/>
      <c r="J37" s="66">
        <v>0</v>
      </c>
      <c r="K37" s="67">
        <v>161470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161470</v>
      </c>
      <c r="T37" s="66">
        <v>0</v>
      </c>
    </row>
    <row r="38" spans="1:20" ht="18" customHeight="1" outlineLevel="2">
      <c r="A38" s="49" t="s">
        <v>58</v>
      </c>
      <c r="B38" s="49" t="s">
        <v>31</v>
      </c>
      <c r="C38" s="49" t="s">
        <v>153</v>
      </c>
      <c r="D38" s="49" t="s">
        <v>142</v>
      </c>
      <c r="E38" s="49"/>
      <c r="F38" s="49"/>
      <c r="G38" s="49"/>
      <c r="H38" s="49"/>
      <c r="I38" s="49"/>
      <c r="J38" s="66">
        <v>0</v>
      </c>
      <c r="K38" s="67">
        <v>38070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38070</v>
      </c>
      <c r="T38" s="66">
        <v>0</v>
      </c>
    </row>
    <row r="39" spans="1:20" ht="18" customHeight="1" outlineLevel="2">
      <c r="A39" s="49" t="s">
        <v>58</v>
      </c>
      <c r="B39" s="49" t="s">
        <v>31</v>
      </c>
      <c r="C39" s="49" t="s">
        <v>153</v>
      </c>
      <c r="D39" s="49" t="s">
        <v>61</v>
      </c>
      <c r="E39" s="49"/>
      <c r="F39" s="49"/>
      <c r="G39" s="49"/>
      <c r="H39" s="49"/>
      <c r="I39" s="49"/>
      <c r="J39" s="66">
        <v>0</v>
      </c>
      <c r="K39" s="67">
        <v>32800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32800</v>
      </c>
      <c r="T39" s="66">
        <v>0</v>
      </c>
    </row>
    <row r="40" spans="1:20" ht="18" customHeight="1" outlineLevel="2">
      <c r="A40" s="49" t="s">
        <v>58</v>
      </c>
      <c r="B40" s="49" t="s">
        <v>31</v>
      </c>
      <c r="C40" s="49" t="s">
        <v>153</v>
      </c>
      <c r="D40" s="49" t="s">
        <v>63</v>
      </c>
      <c r="E40" s="49"/>
      <c r="F40" s="49"/>
      <c r="G40" s="49"/>
      <c r="H40" s="49"/>
      <c r="I40" s="49"/>
      <c r="J40" s="66">
        <v>0</v>
      </c>
      <c r="K40" s="67">
        <v>1225.68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1225.68</v>
      </c>
      <c r="T40" s="66">
        <v>0</v>
      </c>
    </row>
    <row r="41" spans="1:20" ht="18" customHeight="1" outlineLevel="2">
      <c r="A41" s="49" t="s">
        <v>58</v>
      </c>
      <c r="B41" s="49" t="s">
        <v>31</v>
      </c>
      <c r="C41" s="49" t="s">
        <v>153</v>
      </c>
      <c r="D41" s="49" t="s">
        <v>122</v>
      </c>
      <c r="E41" s="49"/>
      <c r="F41" s="49"/>
      <c r="G41" s="49"/>
      <c r="H41" s="49"/>
      <c r="I41" s="49"/>
      <c r="J41" s="66">
        <v>0</v>
      </c>
      <c r="K41" s="67">
        <v>2000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2000</v>
      </c>
      <c r="T41" s="66">
        <v>0</v>
      </c>
    </row>
    <row r="42" spans="1:20" ht="18" customHeight="1" outlineLevel="2">
      <c r="A42" s="49" t="s">
        <v>58</v>
      </c>
      <c r="B42" s="49" t="s">
        <v>31</v>
      </c>
      <c r="C42" s="49" t="s">
        <v>154</v>
      </c>
      <c r="D42" s="49" t="s">
        <v>141</v>
      </c>
      <c r="E42" s="49"/>
      <c r="F42" s="49"/>
      <c r="G42" s="49"/>
      <c r="H42" s="49"/>
      <c r="I42" s="49"/>
      <c r="J42" s="66">
        <v>0</v>
      </c>
      <c r="K42" s="67">
        <v>256111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256110.68</v>
      </c>
      <c r="T42" s="66">
        <v>0</v>
      </c>
    </row>
    <row r="43" spans="1:20" ht="18" customHeight="1" outlineLevel="2">
      <c r="A43" s="49" t="s">
        <v>58</v>
      </c>
      <c r="B43" s="49" t="s">
        <v>31</v>
      </c>
      <c r="C43" s="49" t="s">
        <v>154</v>
      </c>
      <c r="D43" s="49" t="s">
        <v>151</v>
      </c>
      <c r="E43" s="49"/>
      <c r="F43" s="49"/>
      <c r="G43" s="49"/>
      <c r="H43" s="49"/>
      <c r="I43" s="49"/>
      <c r="J43" s="66">
        <v>0</v>
      </c>
      <c r="K43" s="67">
        <v>15000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77">
        <v>0</v>
      </c>
      <c r="T43" s="66">
        <v>0</v>
      </c>
    </row>
    <row r="44" spans="1:20" ht="18" customHeight="1" outlineLevel="2">
      <c r="A44" s="49" t="s">
        <v>58</v>
      </c>
      <c r="B44" s="49" t="s">
        <v>31</v>
      </c>
      <c r="C44" s="49" t="s">
        <v>154</v>
      </c>
      <c r="D44" s="49" t="s">
        <v>142</v>
      </c>
      <c r="E44" s="49"/>
      <c r="F44" s="49"/>
      <c r="G44" s="49"/>
      <c r="H44" s="49"/>
      <c r="I44" s="49"/>
      <c r="J44" s="66">
        <v>0</v>
      </c>
      <c r="K44" s="67">
        <v>88589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84147.64</v>
      </c>
      <c r="T44" s="66">
        <v>0</v>
      </c>
    </row>
    <row r="45" spans="1:20" ht="18" customHeight="1" outlineLevel="2">
      <c r="A45" s="49" t="s">
        <v>58</v>
      </c>
      <c r="B45" s="49" t="s">
        <v>31</v>
      </c>
      <c r="C45" s="49" t="s">
        <v>154</v>
      </c>
      <c r="D45" s="49" t="s">
        <v>61</v>
      </c>
      <c r="E45" s="49"/>
      <c r="F45" s="49"/>
      <c r="G45" s="49"/>
      <c r="H45" s="49"/>
      <c r="I45" s="49"/>
      <c r="J45" s="66">
        <v>0</v>
      </c>
      <c r="K45" s="67">
        <v>223800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99176</v>
      </c>
      <c r="T45" s="66">
        <v>0</v>
      </c>
    </row>
    <row r="46" spans="1:20" ht="18" customHeight="1" outlineLevel="2">
      <c r="A46" s="49" t="s">
        <v>58</v>
      </c>
      <c r="B46" s="49" t="s">
        <v>31</v>
      </c>
      <c r="C46" s="49" t="s">
        <v>155</v>
      </c>
      <c r="D46" s="49" t="s">
        <v>141</v>
      </c>
      <c r="E46" s="49"/>
      <c r="F46" s="49"/>
      <c r="G46" s="49"/>
      <c r="H46" s="49"/>
      <c r="I46" s="49"/>
      <c r="J46" s="66">
        <v>0</v>
      </c>
      <c r="K46" s="67">
        <v>504316.78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504316.78</v>
      </c>
      <c r="T46" s="66">
        <v>0</v>
      </c>
    </row>
    <row r="47" spans="1:20" ht="18" customHeight="1" outlineLevel="2">
      <c r="A47" s="49" t="s">
        <v>58</v>
      </c>
      <c r="B47" s="49" t="s">
        <v>31</v>
      </c>
      <c r="C47" s="49" t="s">
        <v>155</v>
      </c>
      <c r="D47" s="49" t="s">
        <v>142</v>
      </c>
      <c r="E47" s="49"/>
      <c r="F47" s="49"/>
      <c r="G47" s="49"/>
      <c r="H47" s="49"/>
      <c r="I47" s="49"/>
      <c r="J47" s="66">
        <v>0</v>
      </c>
      <c r="K47" s="67">
        <v>151865.31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149865.3</v>
      </c>
      <c r="T47" s="66">
        <v>0</v>
      </c>
    </row>
    <row r="48" spans="1:20" ht="57" customHeight="1" outlineLevel="1">
      <c r="A48" s="109" t="s">
        <v>125</v>
      </c>
      <c r="B48" s="110"/>
      <c r="C48" s="110"/>
      <c r="D48" s="111"/>
      <c r="E48" s="49" t="s">
        <v>44</v>
      </c>
      <c r="F48" s="49"/>
      <c r="G48" s="49"/>
      <c r="H48" s="49"/>
      <c r="I48" s="49"/>
      <c r="J48" s="50">
        <v>0</v>
      </c>
      <c r="K48" s="65">
        <v>6881360.96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6786492.9</v>
      </c>
      <c r="T48" s="50">
        <v>0</v>
      </c>
    </row>
    <row r="49" spans="1:20" ht="14.25" customHeight="1" outlineLevel="2">
      <c r="A49" s="49" t="s">
        <v>58</v>
      </c>
      <c r="B49" s="49" t="s">
        <v>46</v>
      </c>
      <c r="C49" s="49" t="s">
        <v>156</v>
      </c>
      <c r="D49" s="49" t="s">
        <v>141</v>
      </c>
      <c r="E49" s="49"/>
      <c r="F49" s="49"/>
      <c r="G49" s="49"/>
      <c r="H49" s="49"/>
      <c r="I49" s="49"/>
      <c r="J49" s="66">
        <v>0</v>
      </c>
      <c r="K49" s="67">
        <v>827600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827311.59</v>
      </c>
      <c r="T49" s="66">
        <v>0</v>
      </c>
    </row>
    <row r="50" spans="1:20" ht="14.25" customHeight="1" outlineLevel="2">
      <c r="A50" s="49" t="s">
        <v>58</v>
      </c>
      <c r="B50" s="49" t="s">
        <v>46</v>
      </c>
      <c r="C50" s="49" t="s">
        <v>156</v>
      </c>
      <c r="D50" s="49" t="s">
        <v>142</v>
      </c>
      <c r="E50" s="49"/>
      <c r="F50" s="49"/>
      <c r="G50" s="49"/>
      <c r="H50" s="49"/>
      <c r="I50" s="49"/>
      <c r="J50" s="66">
        <v>0</v>
      </c>
      <c r="K50" s="67">
        <v>243500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243283.56</v>
      </c>
      <c r="T50" s="66">
        <v>0</v>
      </c>
    </row>
    <row r="51" spans="1:20" ht="14.25" customHeight="1" outlineLevel="2">
      <c r="A51" s="49" t="s">
        <v>58</v>
      </c>
      <c r="B51" s="49" t="s">
        <v>31</v>
      </c>
      <c r="C51" s="49" t="s">
        <v>157</v>
      </c>
      <c r="D51" s="49" t="s">
        <v>141</v>
      </c>
      <c r="E51" s="49"/>
      <c r="F51" s="49"/>
      <c r="G51" s="49"/>
      <c r="H51" s="49"/>
      <c r="I51" s="49"/>
      <c r="J51" s="66">
        <v>0</v>
      </c>
      <c r="K51" s="67">
        <v>2347860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2347090.81</v>
      </c>
      <c r="T51" s="66">
        <v>0</v>
      </c>
    </row>
    <row r="52" spans="1:20" ht="14.25" customHeight="1" outlineLevel="2">
      <c r="A52" s="49" t="s">
        <v>58</v>
      </c>
      <c r="B52" s="49" t="s">
        <v>31</v>
      </c>
      <c r="C52" s="49" t="s">
        <v>157</v>
      </c>
      <c r="D52" s="49" t="s">
        <v>151</v>
      </c>
      <c r="E52" s="49"/>
      <c r="F52" s="49"/>
      <c r="G52" s="49"/>
      <c r="H52" s="49"/>
      <c r="I52" s="49"/>
      <c r="J52" s="66">
        <v>0</v>
      </c>
      <c r="K52" s="67">
        <v>10000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3200</v>
      </c>
      <c r="T52" s="66">
        <v>0</v>
      </c>
    </row>
    <row r="53" spans="1:20" ht="14.25" customHeight="1" outlineLevel="2">
      <c r="A53" s="49" t="s">
        <v>58</v>
      </c>
      <c r="B53" s="49" t="s">
        <v>31</v>
      </c>
      <c r="C53" s="49" t="s">
        <v>157</v>
      </c>
      <c r="D53" s="49" t="s">
        <v>142</v>
      </c>
      <c r="E53" s="49"/>
      <c r="F53" s="49"/>
      <c r="G53" s="49"/>
      <c r="H53" s="49"/>
      <c r="I53" s="49"/>
      <c r="J53" s="66">
        <v>0</v>
      </c>
      <c r="K53" s="67">
        <v>713290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695381.56</v>
      </c>
      <c r="T53" s="66">
        <v>0</v>
      </c>
    </row>
    <row r="54" spans="1:20" ht="14.25" customHeight="1" outlineLevel="2">
      <c r="A54" s="49" t="s">
        <v>58</v>
      </c>
      <c r="B54" s="49" t="s">
        <v>31</v>
      </c>
      <c r="C54" s="49" t="s">
        <v>157</v>
      </c>
      <c r="D54" s="49" t="s">
        <v>158</v>
      </c>
      <c r="E54" s="49"/>
      <c r="F54" s="49"/>
      <c r="G54" s="49"/>
      <c r="H54" s="49"/>
      <c r="I54" s="49"/>
      <c r="J54" s="66">
        <v>0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  <c r="R54" s="77">
        <v>0</v>
      </c>
      <c r="S54" s="77">
        <v>0</v>
      </c>
      <c r="T54" s="66">
        <v>0</v>
      </c>
    </row>
    <row r="55" spans="1:20" ht="14.25" customHeight="1" outlineLevel="2">
      <c r="A55" s="49" t="s">
        <v>58</v>
      </c>
      <c r="B55" s="49" t="s">
        <v>31</v>
      </c>
      <c r="C55" s="49" t="s">
        <v>157</v>
      </c>
      <c r="D55" s="49" t="s">
        <v>61</v>
      </c>
      <c r="E55" s="49"/>
      <c r="F55" s="49"/>
      <c r="G55" s="49"/>
      <c r="H55" s="49"/>
      <c r="I55" s="49"/>
      <c r="J55" s="66">
        <v>0</v>
      </c>
      <c r="K55" s="67">
        <v>542410.96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480289.05</v>
      </c>
      <c r="T55" s="66">
        <v>0</v>
      </c>
    </row>
    <row r="56" spans="1:20" ht="14.25" customHeight="1" outlineLevel="2">
      <c r="A56" s="49" t="s">
        <v>58</v>
      </c>
      <c r="B56" s="49" t="s">
        <v>31</v>
      </c>
      <c r="C56" s="49" t="s">
        <v>157</v>
      </c>
      <c r="D56" s="49" t="s">
        <v>62</v>
      </c>
      <c r="E56" s="49"/>
      <c r="F56" s="49"/>
      <c r="G56" s="49"/>
      <c r="H56" s="49"/>
      <c r="I56" s="49"/>
      <c r="J56" s="66">
        <v>0</v>
      </c>
      <c r="K56" s="67">
        <v>2000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77">
        <v>51</v>
      </c>
      <c r="T56" s="66">
        <v>0</v>
      </c>
    </row>
    <row r="57" spans="1:20" ht="14.25" customHeight="1" outlineLevel="2">
      <c r="A57" s="49" t="s">
        <v>58</v>
      </c>
      <c r="B57" s="49" t="s">
        <v>31</v>
      </c>
      <c r="C57" s="49" t="s">
        <v>157</v>
      </c>
      <c r="D57" s="49" t="s">
        <v>63</v>
      </c>
      <c r="E57" s="49"/>
      <c r="F57" s="49"/>
      <c r="G57" s="49"/>
      <c r="H57" s="49"/>
      <c r="I57" s="49"/>
      <c r="J57" s="66">
        <v>0</v>
      </c>
      <c r="K57" s="67">
        <v>5500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4183.33</v>
      </c>
      <c r="T57" s="66">
        <v>0</v>
      </c>
    </row>
    <row r="58" spans="1:20" ht="14.25" customHeight="1" outlineLevel="2">
      <c r="A58" s="49" t="s">
        <v>58</v>
      </c>
      <c r="B58" s="49" t="s">
        <v>31</v>
      </c>
      <c r="C58" s="49" t="s">
        <v>157</v>
      </c>
      <c r="D58" s="49" t="s">
        <v>122</v>
      </c>
      <c r="E58" s="49"/>
      <c r="F58" s="49"/>
      <c r="G58" s="49"/>
      <c r="H58" s="49"/>
      <c r="I58" s="49"/>
      <c r="J58" s="66">
        <v>0</v>
      </c>
      <c r="K58" s="67">
        <v>3500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77">
        <v>2</v>
      </c>
      <c r="T58" s="66">
        <v>0</v>
      </c>
    </row>
    <row r="59" spans="1:20" ht="14.25" customHeight="1" outlineLevel="2">
      <c r="A59" s="49" t="s">
        <v>58</v>
      </c>
      <c r="B59" s="49" t="s">
        <v>31</v>
      </c>
      <c r="C59" s="49" t="s">
        <v>159</v>
      </c>
      <c r="D59" s="49" t="s">
        <v>61</v>
      </c>
      <c r="E59" s="49"/>
      <c r="F59" s="49"/>
      <c r="G59" s="49"/>
      <c r="H59" s="49"/>
      <c r="I59" s="49"/>
      <c r="J59" s="66">
        <v>0</v>
      </c>
      <c r="K59" s="67">
        <v>138400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138400</v>
      </c>
      <c r="T59" s="66">
        <v>0</v>
      </c>
    </row>
    <row r="60" spans="1:20" ht="14.25" customHeight="1" outlineLevel="2">
      <c r="A60" s="49" t="s">
        <v>58</v>
      </c>
      <c r="B60" s="49" t="s">
        <v>39</v>
      </c>
      <c r="C60" s="49" t="s">
        <v>161</v>
      </c>
      <c r="D60" s="49" t="s">
        <v>64</v>
      </c>
      <c r="E60" s="49"/>
      <c r="F60" s="49"/>
      <c r="G60" s="49"/>
      <c r="H60" s="49"/>
      <c r="I60" s="49"/>
      <c r="J60" s="66">
        <v>0</v>
      </c>
      <c r="K60" s="67">
        <v>2047300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2047300</v>
      </c>
      <c r="T60" s="66">
        <v>0</v>
      </c>
    </row>
    <row r="61" spans="1:20" ht="28.5" customHeight="1" outlineLevel="1">
      <c r="A61" s="109" t="s">
        <v>126</v>
      </c>
      <c r="B61" s="110"/>
      <c r="C61" s="110"/>
      <c r="D61" s="111"/>
      <c r="E61" s="49" t="s">
        <v>44</v>
      </c>
      <c r="F61" s="49"/>
      <c r="G61" s="49"/>
      <c r="H61" s="49"/>
      <c r="I61" s="49"/>
      <c r="J61" s="50">
        <v>0</v>
      </c>
      <c r="K61" s="65">
        <v>1178640</v>
      </c>
      <c r="L61" s="65">
        <v>0</v>
      </c>
      <c r="M61" s="65">
        <v>0</v>
      </c>
      <c r="N61" s="65">
        <v>0</v>
      </c>
      <c r="O61" s="65">
        <v>0</v>
      </c>
      <c r="P61" s="65">
        <v>0</v>
      </c>
      <c r="Q61" s="65">
        <v>0</v>
      </c>
      <c r="R61" s="65">
        <v>0</v>
      </c>
      <c r="S61" s="65">
        <v>1120112.35</v>
      </c>
      <c r="T61" s="50">
        <v>0</v>
      </c>
    </row>
    <row r="62" spans="1:20" ht="19.5" customHeight="1" outlineLevel="2">
      <c r="A62" s="49" t="s">
        <v>58</v>
      </c>
      <c r="B62" s="49" t="s">
        <v>48</v>
      </c>
      <c r="C62" s="49" t="s">
        <v>162</v>
      </c>
      <c r="D62" s="49" t="s">
        <v>141</v>
      </c>
      <c r="E62" s="49"/>
      <c r="F62" s="49"/>
      <c r="G62" s="49"/>
      <c r="H62" s="49"/>
      <c r="I62" s="49"/>
      <c r="J62" s="66">
        <v>0</v>
      </c>
      <c r="K62" s="67">
        <v>26740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11804.8</v>
      </c>
      <c r="T62" s="66">
        <v>0</v>
      </c>
    </row>
    <row r="63" spans="1:20" ht="19.5" customHeight="1" outlineLevel="2">
      <c r="A63" s="49" t="s">
        <v>58</v>
      </c>
      <c r="B63" s="49" t="s">
        <v>48</v>
      </c>
      <c r="C63" s="49" t="s">
        <v>162</v>
      </c>
      <c r="D63" s="49" t="s">
        <v>151</v>
      </c>
      <c r="E63" s="49"/>
      <c r="F63" s="49"/>
      <c r="G63" s="49"/>
      <c r="H63" s="49"/>
      <c r="I63" s="49"/>
      <c r="J63" s="66">
        <v>0</v>
      </c>
      <c r="K63" s="67">
        <v>18800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77">
        <v>0</v>
      </c>
      <c r="T63" s="66">
        <v>0</v>
      </c>
    </row>
    <row r="64" spans="1:20" ht="19.5" customHeight="1" outlineLevel="2">
      <c r="A64" s="49" t="s">
        <v>58</v>
      </c>
      <c r="B64" s="49" t="s">
        <v>48</v>
      </c>
      <c r="C64" s="49" t="s">
        <v>162</v>
      </c>
      <c r="D64" s="49" t="s">
        <v>142</v>
      </c>
      <c r="E64" s="49"/>
      <c r="F64" s="49"/>
      <c r="G64" s="49"/>
      <c r="H64" s="49"/>
      <c r="I64" s="49"/>
      <c r="J64" s="66">
        <v>0</v>
      </c>
      <c r="K64" s="67">
        <v>10700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3565.05</v>
      </c>
      <c r="T64" s="66">
        <v>0</v>
      </c>
    </row>
    <row r="65" spans="1:20" ht="19.5" customHeight="1" outlineLevel="2">
      <c r="A65" s="49" t="s">
        <v>58</v>
      </c>
      <c r="B65" s="49" t="s">
        <v>48</v>
      </c>
      <c r="C65" s="49" t="s">
        <v>162</v>
      </c>
      <c r="D65" s="49" t="s">
        <v>61</v>
      </c>
      <c r="E65" s="49"/>
      <c r="F65" s="49"/>
      <c r="G65" s="49"/>
      <c r="H65" s="49"/>
      <c r="I65" s="49"/>
      <c r="J65" s="66">
        <v>0</v>
      </c>
      <c r="K65" s="67">
        <v>316500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309877.11</v>
      </c>
      <c r="T65" s="66">
        <v>0</v>
      </c>
    </row>
    <row r="66" spans="1:20" ht="19.5" customHeight="1" outlineLevel="2">
      <c r="A66" s="49" t="s">
        <v>58</v>
      </c>
      <c r="B66" s="49" t="s">
        <v>48</v>
      </c>
      <c r="C66" s="49" t="s">
        <v>162</v>
      </c>
      <c r="D66" s="49" t="s">
        <v>62</v>
      </c>
      <c r="E66" s="49"/>
      <c r="F66" s="49"/>
      <c r="G66" s="49"/>
      <c r="H66" s="49"/>
      <c r="I66" s="49"/>
      <c r="J66" s="66">
        <v>0</v>
      </c>
      <c r="K66" s="67">
        <v>6000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77">
        <v>0</v>
      </c>
      <c r="T66" s="66">
        <v>0</v>
      </c>
    </row>
    <row r="67" spans="1:20" ht="19.5" customHeight="1" outlineLevel="2">
      <c r="A67" s="49" t="s">
        <v>58</v>
      </c>
      <c r="B67" s="49" t="s">
        <v>48</v>
      </c>
      <c r="C67" s="49" t="s">
        <v>162</v>
      </c>
      <c r="D67" s="49" t="s">
        <v>63</v>
      </c>
      <c r="E67" s="49"/>
      <c r="F67" s="49"/>
      <c r="G67" s="49"/>
      <c r="H67" s="49"/>
      <c r="I67" s="49"/>
      <c r="J67" s="66">
        <v>0</v>
      </c>
      <c r="K67" s="67">
        <v>8000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5198.85</v>
      </c>
      <c r="T67" s="66">
        <v>0</v>
      </c>
    </row>
    <row r="68" spans="1:20" ht="19.5" customHeight="1" outlineLevel="2">
      <c r="A68" s="49" t="s">
        <v>58</v>
      </c>
      <c r="B68" s="49" t="s">
        <v>48</v>
      </c>
      <c r="C68" s="49" t="s">
        <v>162</v>
      </c>
      <c r="D68" s="49" t="s">
        <v>122</v>
      </c>
      <c r="E68" s="49"/>
      <c r="F68" s="49"/>
      <c r="G68" s="49"/>
      <c r="H68" s="49"/>
      <c r="I68" s="49"/>
      <c r="J68" s="66">
        <v>0</v>
      </c>
      <c r="K68" s="67">
        <v>2000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77">
        <v>19.61</v>
      </c>
      <c r="T68" s="66">
        <v>0</v>
      </c>
    </row>
    <row r="69" spans="1:20" ht="19.5" customHeight="1" outlineLevel="2">
      <c r="A69" s="49" t="s">
        <v>58</v>
      </c>
      <c r="B69" s="49" t="s">
        <v>48</v>
      </c>
      <c r="C69" s="49" t="s">
        <v>163</v>
      </c>
      <c r="D69" s="49" t="s">
        <v>141</v>
      </c>
      <c r="E69" s="49"/>
      <c r="F69" s="49"/>
      <c r="G69" s="49"/>
      <c r="H69" s="49"/>
      <c r="I69" s="49"/>
      <c r="J69" s="66">
        <v>0</v>
      </c>
      <c r="K69" s="67">
        <v>606700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606487.65</v>
      </c>
      <c r="T69" s="66">
        <v>0</v>
      </c>
    </row>
    <row r="70" spans="1:20" ht="19.5" customHeight="1" outlineLevel="2">
      <c r="A70" s="49" t="s">
        <v>58</v>
      </c>
      <c r="B70" s="49" t="s">
        <v>48</v>
      </c>
      <c r="C70" s="49" t="s">
        <v>163</v>
      </c>
      <c r="D70" s="49" t="s">
        <v>142</v>
      </c>
      <c r="E70" s="49"/>
      <c r="F70" s="49"/>
      <c r="G70" s="49"/>
      <c r="H70" s="49"/>
      <c r="I70" s="49"/>
      <c r="J70" s="66">
        <v>0</v>
      </c>
      <c r="K70" s="67">
        <v>183200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183159.28</v>
      </c>
      <c r="T70" s="66">
        <v>0</v>
      </c>
    </row>
    <row r="71" spans="1:20" ht="57" customHeight="1" outlineLevel="1">
      <c r="A71" s="109" t="s">
        <v>128</v>
      </c>
      <c r="B71" s="110"/>
      <c r="C71" s="110"/>
      <c r="D71" s="111"/>
      <c r="E71" s="49" t="s">
        <v>44</v>
      </c>
      <c r="F71" s="49"/>
      <c r="G71" s="49"/>
      <c r="H71" s="49"/>
      <c r="I71" s="49"/>
      <c r="J71" s="50">
        <v>0</v>
      </c>
      <c r="K71" s="65">
        <v>360000</v>
      </c>
      <c r="L71" s="65">
        <v>0</v>
      </c>
      <c r="M71" s="65">
        <v>0</v>
      </c>
      <c r="N71" s="65">
        <v>0</v>
      </c>
      <c r="O71" s="65">
        <v>0</v>
      </c>
      <c r="P71" s="65">
        <v>0</v>
      </c>
      <c r="Q71" s="65">
        <v>0</v>
      </c>
      <c r="R71" s="65">
        <v>0</v>
      </c>
      <c r="S71" s="65">
        <v>349410.12</v>
      </c>
      <c r="T71" s="50">
        <v>0</v>
      </c>
    </row>
    <row r="72" spans="1:20" ht="18" customHeight="1" outlineLevel="2">
      <c r="A72" s="49" t="s">
        <v>58</v>
      </c>
      <c r="B72" s="49" t="s">
        <v>46</v>
      </c>
      <c r="C72" s="49" t="s">
        <v>164</v>
      </c>
      <c r="D72" s="49" t="s">
        <v>141</v>
      </c>
      <c r="E72" s="49"/>
      <c r="F72" s="49"/>
      <c r="G72" s="49"/>
      <c r="H72" s="49"/>
      <c r="I72" s="49"/>
      <c r="J72" s="66">
        <v>0</v>
      </c>
      <c r="K72" s="67">
        <v>278000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272673.94</v>
      </c>
      <c r="T72" s="66">
        <v>0</v>
      </c>
    </row>
    <row r="73" spans="1:20" ht="18" customHeight="1" outlineLevel="2">
      <c r="A73" s="49" t="s">
        <v>58</v>
      </c>
      <c r="B73" s="49" t="s">
        <v>46</v>
      </c>
      <c r="C73" s="49" t="s">
        <v>164</v>
      </c>
      <c r="D73" s="49" t="s">
        <v>142</v>
      </c>
      <c r="E73" s="49"/>
      <c r="F73" s="49"/>
      <c r="G73" s="49"/>
      <c r="H73" s="49"/>
      <c r="I73" s="49"/>
      <c r="J73" s="66">
        <v>0</v>
      </c>
      <c r="K73" s="67">
        <v>82000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76736.18</v>
      </c>
      <c r="T73" s="66">
        <v>0</v>
      </c>
    </row>
    <row r="74" spans="1:20" ht="33" customHeight="1">
      <c r="A74" s="109" t="s">
        <v>87</v>
      </c>
      <c r="B74" s="110"/>
      <c r="C74" s="110"/>
      <c r="D74" s="111"/>
      <c r="E74" s="49" t="s">
        <v>44</v>
      </c>
      <c r="F74" s="49"/>
      <c r="G74" s="49"/>
      <c r="H74" s="49"/>
      <c r="I74" s="49"/>
      <c r="J74" s="50">
        <v>0</v>
      </c>
      <c r="K74" s="65">
        <v>1024200</v>
      </c>
      <c r="L74" s="65">
        <v>0</v>
      </c>
      <c r="M74" s="65">
        <v>0</v>
      </c>
      <c r="N74" s="65">
        <v>0</v>
      </c>
      <c r="O74" s="65">
        <v>0</v>
      </c>
      <c r="P74" s="65">
        <v>0</v>
      </c>
      <c r="Q74" s="65">
        <v>0</v>
      </c>
      <c r="R74" s="65">
        <v>0</v>
      </c>
      <c r="S74" s="65">
        <v>1024200</v>
      </c>
      <c r="T74" s="50">
        <v>0</v>
      </c>
    </row>
    <row r="75" spans="1:20" ht="57" customHeight="1" outlineLevel="1">
      <c r="A75" s="109" t="s">
        <v>125</v>
      </c>
      <c r="B75" s="110"/>
      <c r="C75" s="110"/>
      <c r="D75" s="111"/>
      <c r="E75" s="49" t="s">
        <v>44</v>
      </c>
      <c r="F75" s="49"/>
      <c r="G75" s="49"/>
      <c r="H75" s="49"/>
      <c r="I75" s="49"/>
      <c r="J75" s="50">
        <v>0</v>
      </c>
      <c r="K75" s="65">
        <v>1024200</v>
      </c>
      <c r="L75" s="65">
        <v>0</v>
      </c>
      <c r="M75" s="65">
        <v>0</v>
      </c>
      <c r="N75" s="65">
        <v>0</v>
      </c>
      <c r="O75" s="65">
        <v>0</v>
      </c>
      <c r="P75" s="65">
        <v>0</v>
      </c>
      <c r="Q75" s="65">
        <v>0</v>
      </c>
      <c r="R75" s="65">
        <v>0</v>
      </c>
      <c r="S75" s="65">
        <v>1024200</v>
      </c>
      <c r="T75" s="50">
        <v>0</v>
      </c>
    </row>
    <row r="76" spans="1:20" ht="15" customHeight="1" outlineLevel="2">
      <c r="A76" s="49" t="s">
        <v>58</v>
      </c>
      <c r="B76" s="49" t="s">
        <v>49</v>
      </c>
      <c r="C76" s="49" t="s">
        <v>165</v>
      </c>
      <c r="D76" s="49" t="s">
        <v>66</v>
      </c>
      <c r="E76" s="49"/>
      <c r="F76" s="49"/>
      <c r="G76" s="49"/>
      <c r="H76" s="49"/>
      <c r="I76" s="49"/>
      <c r="J76" s="66">
        <v>0</v>
      </c>
      <c r="K76" s="67">
        <v>1024200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1024200</v>
      </c>
      <c r="T76" s="66">
        <v>0</v>
      </c>
    </row>
    <row r="77" spans="1:20" ht="28.5" customHeight="1">
      <c r="A77" s="109" t="s">
        <v>89</v>
      </c>
      <c r="B77" s="110"/>
      <c r="C77" s="110"/>
      <c r="D77" s="111"/>
      <c r="E77" s="49" t="s">
        <v>44</v>
      </c>
      <c r="F77" s="49"/>
      <c r="G77" s="49"/>
      <c r="H77" s="49"/>
      <c r="I77" s="49"/>
      <c r="J77" s="50">
        <v>0</v>
      </c>
      <c r="K77" s="65">
        <v>2865449.5</v>
      </c>
      <c r="L77" s="65">
        <v>0</v>
      </c>
      <c r="M77" s="65">
        <v>0</v>
      </c>
      <c r="N77" s="65">
        <v>0</v>
      </c>
      <c r="O77" s="65">
        <v>0</v>
      </c>
      <c r="P77" s="65">
        <v>0</v>
      </c>
      <c r="Q77" s="65">
        <v>0</v>
      </c>
      <c r="R77" s="65">
        <v>0</v>
      </c>
      <c r="S77" s="65">
        <v>2804346.91</v>
      </c>
      <c r="T77" s="50">
        <v>0</v>
      </c>
    </row>
    <row r="78" spans="1:20" ht="42.75" customHeight="1" outlineLevel="1">
      <c r="A78" s="109" t="s">
        <v>121</v>
      </c>
      <c r="B78" s="110"/>
      <c r="C78" s="110"/>
      <c r="D78" s="111"/>
      <c r="E78" s="49" t="s">
        <v>44</v>
      </c>
      <c r="F78" s="49"/>
      <c r="G78" s="49"/>
      <c r="H78" s="49"/>
      <c r="I78" s="49"/>
      <c r="J78" s="50">
        <v>0</v>
      </c>
      <c r="K78" s="65">
        <v>1613881.5</v>
      </c>
      <c r="L78" s="65">
        <v>0</v>
      </c>
      <c r="M78" s="65">
        <v>0</v>
      </c>
      <c r="N78" s="65">
        <v>0</v>
      </c>
      <c r="O78" s="65">
        <v>0</v>
      </c>
      <c r="P78" s="65">
        <v>0</v>
      </c>
      <c r="Q78" s="65">
        <v>0</v>
      </c>
      <c r="R78" s="65">
        <v>0</v>
      </c>
      <c r="S78" s="65">
        <v>1552778.91</v>
      </c>
      <c r="T78" s="50">
        <v>0</v>
      </c>
    </row>
    <row r="79" spans="1:20" ht="18" customHeight="1" outlineLevel="2">
      <c r="A79" s="49" t="s">
        <v>58</v>
      </c>
      <c r="B79" s="49" t="s">
        <v>26</v>
      </c>
      <c r="C79" s="49" t="s">
        <v>166</v>
      </c>
      <c r="D79" s="49" t="s">
        <v>61</v>
      </c>
      <c r="E79" s="49"/>
      <c r="F79" s="49"/>
      <c r="G79" s="49"/>
      <c r="H79" s="49"/>
      <c r="I79" s="49"/>
      <c r="J79" s="66">
        <v>0</v>
      </c>
      <c r="K79" s="67">
        <v>47600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47597.48</v>
      </c>
      <c r="T79" s="66">
        <v>0</v>
      </c>
    </row>
    <row r="80" spans="1:20" ht="18" customHeight="1" outlineLevel="2">
      <c r="A80" s="49" t="s">
        <v>58</v>
      </c>
      <c r="B80" s="49" t="s">
        <v>26</v>
      </c>
      <c r="C80" s="49" t="s">
        <v>167</v>
      </c>
      <c r="D80" s="49" t="s">
        <v>61</v>
      </c>
      <c r="E80" s="49"/>
      <c r="F80" s="49"/>
      <c r="G80" s="49"/>
      <c r="H80" s="49"/>
      <c r="I80" s="49"/>
      <c r="J80" s="66">
        <v>0</v>
      </c>
      <c r="K80" s="67">
        <v>40000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40000</v>
      </c>
      <c r="T80" s="66">
        <v>0</v>
      </c>
    </row>
    <row r="81" spans="1:20" ht="18" customHeight="1" outlineLevel="2">
      <c r="A81" s="49" t="s">
        <v>58</v>
      </c>
      <c r="B81" s="49" t="s">
        <v>26</v>
      </c>
      <c r="C81" s="49" t="s">
        <v>168</v>
      </c>
      <c r="D81" s="49" t="s">
        <v>61</v>
      </c>
      <c r="E81" s="49"/>
      <c r="F81" s="49"/>
      <c r="G81" s="49"/>
      <c r="H81" s="49"/>
      <c r="I81" s="49"/>
      <c r="J81" s="66">
        <v>0</v>
      </c>
      <c r="K81" s="67">
        <v>78481.5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78417.74</v>
      </c>
      <c r="T81" s="66">
        <v>0</v>
      </c>
    </row>
    <row r="82" spans="1:20" ht="18" customHeight="1" outlineLevel="2">
      <c r="A82" s="49" t="s">
        <v>58</v>
      </c>
      <c r="B82" s="49" t="s">
        <v>26</v>
      </c>
      <c r="C82" s="49" t="s">
        <v>145</v>
      </c>
      <c r="D82" s="49" t="s">
        <v>61</v>
      </c>
      <c r="E82" s="49"/>
      <c r="F82" s="49"/>
      <c r="G82" s="49"/>
      <c r="H82" s="49"/>
      <c r="I82" s="49"/>
      <c r="J82" s="66">
        <v>0</v>
      </c>
      <c r="K82" s="67">
        <v>34000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34000</v>
      </c>
      <c r="T82" s="66">
        <v>0</v>
      </c>
    </row>
    <row r="83" spans="1:20" ht="18" customHeight="1" outlineLevel="2">
      <c r="A83" s="49" t="s">
        <v>58</v>
      </c>
      <c r="B83" s="49" t="s">
        <v>26</v>
      </c>
      <c r="C83" s="49" t="s">
        <v>169</v>
      </c>
      <c r="D83" s="49" t="s">
        <v>61</v>
      </c>
      <c r="E83" s="49"/>
      <c r="F83" s="49"/>
      <c r="G83" s="49"/>
      <c r="H83" s="49"/>
      <c r="I83" s="49"/>
      <c r="J83" s="66">
        <v>0</v>
      </c>
      <c r="K83" s="67">
        <v>30000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77">
        <v>0</v>
      </c>
      <c r="T83" s="66">
        <v>0</v>
      </c>
    </row>
    <row r="84" spans="1:20" ht="18" customHeight="1" outlineLevel="2">
      <c r="A84" s="49" t="s">
        <v>58</v>
      </c>
      <c r="B84" s="49" t="s">
        <v>26</v>
      </c>
      <c r="C84" s="49" t="s">
        <v>170</v>
      </c>
      <c r="D84" s="49" t="s">
        <v>141</v>
      </c>
      <c r="E84" s="49"/>
      <c r="F84" s="49"/>
      <c r="G84" s="49"/>
      <c r="H84" s="49"/>
      <c r="I84" s="49"/>
      <c r="J84" s="66">
        <v>0</v>
      </c>
      <c r="K84" s="67">
        <v>973350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957116.89</v>
      </c>
      <c r="T84" s="66">
        <v>0</v>
      </c>
    </row>
    <row r="85" spans="1:20" ht="18" customHeight="1" outlineLevel="2">
      <c r="A85" s="49" t="s">
        <v>58</v>
      </c>
      <c r="B85" s="49" t="s">
        <v>26</v>
      </c>
      <c r="C85" s="49" t="s">
        <v>170</v>
      </c>
      <c r="D85" s="49" t="s">
        <v>142</v>
      </c>
      <c r="E85" s="49"/>
      <c r="F85" s="49"/>
      <c r="G85" s="49"/>
      <c r="H85" s="49"/>
      <c r="I85" s="49"/>
      <c r="J85" s="66">
        <v>0</v>
      </c>
      <c r="K85" s="67">
        <v>290450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278334.8</v>
      </c>
      <c r="T85" s="66">
        <v>0</v>
      </c>
    </row>
    <row r="86" spans="1:20" ht="18" customHeight="1" outlineLevel="2">
      <c r="A86" s="49" t="s">
        <v>58</v>
      </c>
      <c r="B86" s="49" t="s">
        <v>76</v>
      </c>
      <c r="C86" s="49" t="s">
        <v>171</v>
      </c>
      <c r="D86" s="49" t="s">
        <v>68</v>
      </c>
      <c r="E86" s="49"/>
      <c r="F86" s="49"/>
      <c r="G86" s="49"/>
      <c r="H86" s="49"/>
      <c r="I86" s="49"/>
      <c r="J86" s="66">
        <v>0</v>
      </c>
      <c r="K86" s="67">
        <v>120000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117312</v>
      </c>
      <c r="T86" s="66">
        <v>0</v>
      </c>
    </row>
    <row r="87" spans="1:20" ht="57" customHeight="1" outlineLevel="1">
      <c r="A87" s="109" t="s">
        <v>125</v>
      </c>
      <c r="B87" s="110"/>
      <c r="C87" s="110"/>
      <c r="D87" s="111"/>
      <c r="E87" s="49" t="s">
        <v>44</v>
      </c>
      <c r="F87" s="49"/>
      <c r="G87" s="49"/>
      <c r="H87" s="49"/>
      <c r="I87" s="49"/>
      <c r="J87" s="50">
        <v>0</v>
      </c>
      <c r="K87" s="65">
        <v>36000</v>
      </c>
      <c r="L87" s="65">
        <v>0</v>
      </c>
      <c r="M87" s="65">
        <v>0</v>
      </c>
      <c r="N87" s="65">
        <v>0</v>
      </c>
      <c r="O87" s="65">
        <v>0</v>
      </c>
      <c r="P87" s="65">
        <v>0</v>
      </c>
      <c r="Q87" s="65">
        <v>0</v>
      </c>
      <c r="R87" s="65">
        <v>0</v>
      </c>
      <c r="S87" s="65">
        <v>1251568</v>
      </c>
      <c r="T87" s="50">
        <v>0</v>
      </c>
    </row>
    <row r="88" spans="1:20" ht="15" customHeight="1" outlineLevel="2">
      <c r="A88" s="49" t="s">
        <v>58</v>
      </c>
      <c r="B88" s="49" t="s">
        <v>26</v>
      </c>
      <c r="C88" s="49" t="s">
        <v>145</v>
      </c>
      <c r="D88" s="49" t="s">
        <v>67</v>
      </c>
      <c r="E88" s="49"/>
      <c r="F88" s="49"/>
      <c r="G88" s="49"/>
      <c r="H88" s="49"/>
      <c r="I88" s="49"/>
      <c r="J88" s="66">
        <v>0</v>
      </c>
      <c r="K88" s="67">
        <v>10000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10000</v>
      </c>
      <c r="T88" s="66">
        <v>0</v>
      </c>
    </row>
    <row r="89" spans="1:20" ht="18" customHeight="1" outlineLevel="2">
      <c r="A89" s="49" t="s">
        <v>58</v>
      </c>
      <c r="B89" s="49" t="s">
        <v>26</v>
      </c>
      <c r="C89" s="49" t="s">
        <v>145</v>
      </c>
      <c r="D89" s="49" t="s">
        <v>65</v>
      </c>
      <c r="E89" s="49"/>
      <c r="F89" s="49"/>
      <c r="G89" s="49"/>
      <c r="H89" s="49"/>
      <c r="I89" s="49"/>
      <c r="J89" s="66">
        <v>0</v>
      </c>
      <c r="K89" s="67">
        <v>36000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36000</v>
      </c>
      <c r="T89" s="66">
        <v>0</v>
      </c>
    </row>
    <row r="90" spans="1:20" ht="15" customHeight="1" outlineLevel="2">
      <c r="A90" s="49" t="s">
        <v>58</v>
      </c>
      <c r="B90" s="49" t="s">
        <v>76</v>
      </c>
      <c r="C90" s="49" t="s">
        <v>172</v>
      </c>
      <c r="D90" s="49" t="s">
        <v>67</v>
      </c>
      <c r="E90" s="49"/>
      <c r="F90" s="49"/>
      <c r="G90" s="49"/>
      <c r="H90" s="49"/>
      <c r="I90" s="49"/>
      <c r="J90" s="66">
        <v>0</v>
      </c>
      <c r="K90" s="67">
        <v>1205568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1205568</v>
      </c>
      <c r="T90" s="66">
        <v>0</v>
      </c>
    </row>
    <row r="91" spans="1:20" ht="28.5" customHeight="1">
      <c r="A91" s="109" t="s">
        <v>92</v>
      </c>
      <c r="B91" s="110"/>
      <c r="C91" s="110"/>
      <c r="D91" s="111"/>
      <c r="E91" s="49" t="s">
        <v>44</v>
      </c>
      <c r="F91" s="49"/>
      <c r="G91" s="49"/>
      <c r="H91" s="49"/>
      <c r="I91" s="49"/>
      <c r="J91" s="50">
        <v>0</v>
      </c>
      <c r="K91" s="65">
        <v>62833118.53</v>
      </c>
      <c r="L91" s="65">
        <v>0</v>
      </c>
      <c r="M91" s="65">
        <v>0</v>
      </c>
      <c r="N91" s="65">
        <v>0</v>
      </c>
      <c r="O91" s="65">
        <v>0</v>
      </c>
      <c r="P91" s="65">
        <v>0</v>
      </c>
      <c r="Q91" s="65">
        <v>0</v>
      </c>
      <c r="R91" s="65">
        <v>0</v>
      </c>
      <c r="S91" s="65">
        <v>51336397.22</v>
      </c>
      <c r="T91" s="50">
        <v>0</v>
      </c>
    </row>
    <row r="92" spans="1:20" ht="42.75" customHeight="1" outlineLevel="1">
      <c r="A92" s="109" t="s">
        <v>121</v>
      </c>
      <c r="B92" s="110"/>
      <c r="C92" s="110"/>
      <c r="D92" s="111"/>
      <c r="E92" s="49" t="s">
        <v>44</v>
      </c>
      <c r="F92" s="49"/>
      <c r="G92" s="49"/>
      <c r="H92" s="49"/>
      <c r="I92" s="49"/>
      <c r="J92" s="50">
        <v>0</v>
      </c>
      <c r="K92" s="65">
        <v>23779993.53</v>
      </c>
      <c r="L92" s="65">
        <v>0</v>
      </c>
      <c r="M92" s="65">
        <v>0</v>
      </c>
      <c r="N92" s="65">
        <v>0</v>
      </c>
      <c r="O92" s="65">
        <v>0</v>
      </c>
      <c r="P92" s="65">
        <v>0</v>
      </c>
      <c r="Q92" s="65">
        <v>0</v>
      </c>
      <c r="R92" s="65">
        <v>0</v>
      </c>
      <c r="S92" s="65">
        <v>15566095.38</v>
      </c>
      <c r="T92" s="50">
        <v>0</v>
      </c>
    </row>
    <row r="93" spans="1:20" ht="18" customHeight="1" outlineLevel="2">
      <c r="A93" s="49" t="s">
        <v>58</v>
      </c>
      <c r="B93" s="49" t="s">
        <v>73</v>
      </c>
      <c r="C93" s="49" t="s">
        <v>173</v>
      </c>
      <c r="D93" s="49" t="s">
        <v>68</v>
      </c>
      <c r="E93" s="49"/>
      <c r="F93" s="49"/>
      <c r="G93" s="49"/>
      <c r="H93" s="49"/>
      <c r="I93" s="49"/>
      <c r="J93" s="66">
        <v>0</v>
      </c>
      <c r="K93" s="67">
        <v>706973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706972.03</v>
      </c>
      <c r="T93" s="66">
        <v>0</v>
      </c>
    </row>
    <row r="94" spans="1:20" ht="18" customHeight="1" outlineLevel="2">
      <c r="A94" s="49" t="s">
        <v>58</v>
      </c>
      <c r="B94" s="49" t="s">
        <v>41</v>
      </c>
      <c r="C94" s="49" t="s">
        <v>174</v>
      </c>
      <c r="D94" s="49" t="s">
        <v>61</v>
      </c>
      <c r="E94" s="49"/>
      <c r="F94" s="49"/>
      <c r="G94" s="49"/>
      <c r="H94" s="49"/>
      <c r="I94" s="49"/>
      <c r="J94" s="66">
        <v>0</v>
      </c>
      <c r="K94" s="67">
        <v>22278325.06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14191831.88</v>
      </c>
      <c r="T94" s="66">
        <v>0</v>
      </c>
    </row>
    <row r="95" spans="1:20" ht="18" customHeight="1" outlineLevel="2">
      <c r="A95" s="49" t="s">
        <v>58</v>
      </c>
      <c r="B95" s="49" t="s">
        <v>41</v>
      </c>
      <c r="C95" s="49" t="s">
        <v>175</v>
      </c>
      <c r="D95" s="49" t="s">
        <v>61</v>
      </c>
      <c r="E95" s="49"/>
      <c r="F95" s="49"/>
      <c r="G95" s="49"/>
      <c r="H95" s="49"/>
      <c r="I95" s="49"/>
      <c r="J95" s="66">
        <v>0</v>
      </c>
      <c r="K95" s="67">
        <v>619895.47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619895.47</v>
      </c>
      <c r="T95" s="66">
        <v>0</v>
      </c>
    </row>
    <row r="96" spans="1:20" ht="18" customHeight="1" outlineLevel="2">
      <c r="A96" s="49" t="s">
        <v>58</v>
      </c>
      <c r="B96" s="49" t="s">
        <v>41</v>
      </c>
      <c r="C96" s="49" t="s">
        <v>176</v>
      </c>
      <c r="D96" s="49" t="s">
        <v>61</v>
      </c>
      <c r="E96" s="49"/>
      <c r="F96" s="49"/>
      <c r="G96" s="49"/>
      <c r="H96" s="49"/>
      <c r="I96" s="49"/>
      <c r="J96" s="66">
        <v>0</v>
      </c>
      <c r="K96" s="67">
        <v>106000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77">
        <v>0</v>
      </c>
      <c r="T96" s="66">
        <v>0</v>
      </c>
    </row>
    <row r="97" spans="1:20" ht="18" customHeight="1" outlineLevel="2">
      <c r="A97" s="49" t="s">
        <v>58</v>
      </c>
      <c r="B97" s="49" t="s">
        <v>23</v>
      </c>
      <c r="C97" s="49" t="s">
        <v>177</v>
      </c>
      <c r="D97" s="49" t="s">
        <v>61</v>
      </c>
      <c r="E97" s="49"/>
      <c r="F97" s="49"/>
      <c r="G97" s="49"/>
      <c r="H97" s="49"/>
      <c r="I97" s="49"/>
      <c r="J97" s="66">
        <v>0</v>
      </c>
      <c r="K97" s="67">
        <v>50000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28600</v>
      </c>
      <c r="T97" s="66">
        <v>0</v>
      </c>
    </row>
    <row r="98" spans="1:20" ht="18" customHeight="1" outlineLevel="2">
      <c r="A98" s="49" t="s">
        <v>58</v>
      </c>
      <c r="B98" s="49" t="s">
        <v>23</v>
      </c>
      <c r="C98" s="49" t="s">
        <v>178</v>
      </c>
      <c r="D98" s="49" t="s">
        <v>61</v>
      </c>
      <c r="E98" s="49"/>
      <c r="F98" s="49"/>
      <c r="G98" s="49"/>
      <c r="H98" s="49"/>
      <c r="I98" s="49"/>
      <c r="J98" s="66">
        <v>0</v>
      </c>
      <c r="K98" s="67">
        <v>18800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18796</v>
      </c>
      <c r="T98" s="66">
        <v>0</v>
      </c>
    </row>
    <row r="99" spans="1:20" ht="42.75" customHeight="1" outlineLevel="1">
      <c r="A99" s="109" t="s">
        <v>123</v>
      </c>
      <c r="B99" s="110"/>
      <c r="C99" s="110"/>
      <c r="D99" s="111"/>
      <c r="E99" s="49" t="s">
        <v>44</v>
      </c>
      <c r="F99" s="49"/>
      <c r="G99" s="49"/>
      <c r="H99" s="49"/>
      <c r="I99" s="49"/>
      <c r="J99" s="50">
        <v>0</v>
      </c>
      <c r="K99" s="65">
        <v>1066419</v>
      </c>
      <c r="L99" s="65">
        <v>0</v>
      </c>
      <c r="M99" s="65">
        <v>0</v>
      </c>
      <c r="N99" s="65">
        <v>0</v>
      </c>
      <c r="O99" s="65">
        <v>0</v>
      </c>
      <c r="P99" s="65">
        <v>0</v>
      </c>
      <c r="Q99" s="65">
        <v>0</v>
      </c>
      <c r="R99" s="65">
        <v>0</v>
      </c>
      <c r="S99" s="65">
        <v>767851.55</v>
      </c>
      <c r="T99" s="50">
        <v>0</v>
      </c>
    </row>
    <row r="100" spans="1:20" ht="18.75" customHeight="1" outlineLevel="2">
      <c r="A100" s="49" t="s">
        <v>58</v>
      </c>
      <c r="B100" s="49" t="s">
        <v>27</v>
      </c>
      <c r="C100" s="49" t="s">
        <v>179</v>
      </c>
      <c r="D100" s="49" t="s">
        <v>141</v>
      </c>
      <c r="E100" s="49"/>
      <c r="F100" s="49"/>
      <c r="G100" s="49"/>
      <c r="H100" s="49"/>
      <c r="I100" s="49"/>
      <c r="J100" s="66">
        <v>0</v>
      </c>
      <c r="K100" s="67">
        <v>120000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108771.06</v>
      </c>
      <c r="T100" s="66">
        <v>0</v>
      </c>
    </row>
    <row r="101" spans="1:20" ht="18.75" customHeight="1" outlineLevel="2">
      <c r="A101" s="49" t="s">
        <v>58</v>
      </c>
      <c r="B101" s="49" t="s">
        <v>27</v>
      </c>
      <c r="C101" s="49" t="s">
        <v>179</v>
      </c>
      <c r="D101" s="49" t="s">
        <v>142</v>
      </c>
      <c r="E101" s="49"/>
      <c r="F101" s="49"/>
      <c r="G101" s="49"/>
      <c r="H101" s="49"/>
      <c r="I101" s="49"/>
      <c r="J101" s="66">
        <v>0</v>
      </c>
      <c r="K101" s="67">
        <v>36200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31640.86</v>
      </c>
      <c r="T101" s="66">
        <v>0</v>
      </c>
    </row>
    <row r="102" spans="1:20" ht="18.75" customHeight="1" outlineLevel="2">
      <c r="A102" s="49" t="s">
        <v>58</v>
      </c>
      <c r="B102" s="49" t="s">
        <v>27</v>
      </c>
      <c r="C102" s="49" t="s">
        <v>179</v>
      </c>
      <c r="D102" s="49" t="s">
        <v>61</v>
      </c>
      <c r="E102" s="49"/>
      <c r="F102" s="49"/>
      <c r="G102" s="49"/>
      <c r="H102" s="49"/>
      <c r="I102" s="49"/>
      <c r="J102" s="66">
        <v>0</v>
      </c>
      <c r="K102" s="67">
        <v>256619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256619</v>
      </c>
      <c r="T102" s="66">
        <v>0</v>
      </c>
    </row>
    <row r="103" spans="1:20" ht="18.75" customHeight="1" outlineLevel="2">
      <c r="A103" s="49" t="s">
        <v>58</v>
      </c>
      <c r="B103" s="49" t="s">
        <v>41</v>
      </c>
      <c r="C103" s="49" t="s">
        <v>174</v>
      </c>
      <c r="D103" s="49" t="s">
        <v>61</v>
      </c>
      <c r="E103" s="49"/>
      <c r="F103" s="49"/>
      <c r="G103" s="49"/>
      <c r="H103" s="49"/>
      <c r="I103" s="49"/>
      <c r="J103" s="66">
        <v>0</v>
      </c>
      <c r="K103" s="67">
        <v>320000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37241</v>
      </c>
      <c r="T103" s="66">
        <v>0</v>
      </c>
    </row>
    <row r="104" spans="1:20" ht="18.75" customHeight="1" outlineLevel="2">
      <c r="A104" s="49" t="s">
        <v>58</v>
      </c>
      <c r="B104" s="49" t="s">
        <v>23</v>
      </c>
      <c r="C104" s="49" t="s">
        <v>180</v>
      </c>
      <c r="D104" s="49" t="s">
        <v>61</v>
      </c>
      <c r="E104" s="49"/>
      <c r="F104" s="49"/>
      <c r="G104" s="49"/>
      <c r="H104" s="49"/>
      <c r="I104" s="49"/>
      <c r="J104" s="66">
        <v>0</v>
      </c>
      <c r="K104" s="67">
        <v>168500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168491.63</v>
      </c>
      <c r="T104" s="66">
        <v>0</v>
      </c>
    </row>
    <row r="105" spans="1:20" ht="18.75" customHeight="1" outlineLevel="2">
      <c r="A105" s="49" t="s">
        <v>58</v>
      </c>
      <c r="B105" s="49" t="s">
        <v>23</v>
      </c>
      <c r="C105" s="49" t="s">
        <v>181</v>
      </c>
      <c r="D105" s="49" t="s">
        <v>61</v>
      </c>
      <c r="E105" s="49"/>
      <c r="F105" s="49"/>
      <c r="G105" s="49"/>
      <c r="H105" s="49"/>
      <c r="I105" s="49"/>
      <c r="J105" s="66">
        <v>0</v>
      </c>
      <c r="K105" s="67">
        <v>46500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46500</v>
      </c>
      <c r="T105" s="66">
        <v>0</v>
      </c>
    </row>
    <row r="106" spans="1:20" ht="18.75" customHeight="1" outlineLevel="2">
      <c r="A106" s="49" t="s">
        <v>58</v>
      </c>
      <c r="B106" s="49" t="s">
        <v>23</v>
      </c>
      <c r="C106" s="49" t="s">
        <v>178</v>
      </c>
      <c r="D106" s="49" t="s">
        <v>61</v>
      </c>
      <c r="E106" s="49"/>
      <c r="F106" s="49"/>
      <c r="G106" s="49"/>
      <c r="H106" s="49"/>
      <c r="I106" s="49"/>
      <c r="J106" s="66">
        <v>0</v>
      </c>
      <c r="K106" s="67">
        <v>18600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18588</v>
      </c>
      <c r="T106" s="66">
        <v>0</v>
      </c>
    </row>
    <row r="107" spans="1:20" ht="18.75" customHeight="1" outlineLevel="2">
      <c r="A107" s="49" t="s">
        <v>58</v>
      </c>
      <c r="B107" s="49" t="s">
        <v>23</v>
      </c>
      <c r="C107" s="49" t="s">
        <v>182</v>
      </c>
      <c r="D107" s="49" t="s">
        <v>68</v>
      </c>
      <c r="E107" s="49"/>
      <c r="F107" s="49"/>
      <c r="G107" s="49"/>
      <c r="H107" s="49"/>
      <c r="I107" s="49"/>
      <c r="J107" s="66">
        <v>0</v>
      </c>
      <c r="K107" s="67">
        <v>100000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100000</v>
      </c>
      <c r="T107" s="66">
        <v>0</v>
      </c>
    </row>
    <row r="108" spans="1:20" ht="57" customHeight="1" outlineLevel="1">
      <c r="A108" s="109" t="s">
        <v>125</v>
      </c>
      <c r="B108" s="110"/>
      <c r="C108" s="110"/>
      <c r="D108" s="111"/>
      <c r="E108" s="49" t="s">
        <v>44</v>
      </c>
      <c r="F108" s="49"/>
      <c r="G108" s="49"/>
      <c r="H108" s="49"/>
      <c r="I108" s="49"/>
      <c r="J108" s="50">
        <v>0</v>
      </c>
      <c r="K108" s="65">
        <v>299000</v>
      </c>
      <c r="L108" s="65">
        <v>0</v>
      </c>
      <c r="M108" s="65">
        <v>0</v>
      </c>
      <c r="N108" s="65">
        <v>0</v>
      </c>
      <c r="O108" s="65">
        <v>0</v>
      </c>
      <c r="P108" s="65">
        <v>0</v>
      </c>
      <c r="Q108" s="65">
        <v>0</v>
      </c>
      <c r="R108" s="65">
        <v>0</v>
      </c>
      <c r="S108" s="65">
        <v>299000</v>
      </c>
      <c r="T108" s="50">
        <v>0</v>
      </c>
    </row>
    <row r="109" spans="1:20" ht="19.5" customHeight="1" outlineLevel="2">
      <c r="A109" s="49" t="s">
        <v>58</v>
      </c>
      <c r="B109" s="49" t="s">
        <v>73</v>
      </c>
      <c r="C109" s="49" t="s">
        <v>183</v>
      </c>
      <c r="D109" s="49" t="s">
        <v>65</v>
      </c>
      <c r="E109" s="49"/>
      <c r="F109" s="49"/>
      <c r="G109" s="49"/>
      <c r="H109" s="49"/>
      <c r="I109" s="49"/>
      <c r="J109" s="66">
        <v>0</v>
      </c>
      <c r="K109" s="67">
        <v>229000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229000</v>
      </c>
      <c r="T109" s="66">
        <v>0</v>
      </c>
    </row>
    <row r="110" spans="1:20" ht="21" customHeight="1" outlineLevel="2">
      <c r="A110" s="49" t="s">
        <v>58</v>
      </c>
      <c r="B110" s="49" t="s">
        <v>41</v>
      </c>
      <c r="C110" s="49" t="s">
        <v>174</v>
      </c>
      <c r="D110" s="49" t="s">
        <v>65</v>
      </c>
      <c r="E110" s="49"/>
      <c r="F110" s="49"/>
      <c r="G110" s="49"/>
      <c r="H110" s="49"/>
      <c r="I110" s="49"/>
      <c r="J110" s="66">
        <v>0</v>
      </c>
      <c r="K110" s="67">
        <v>70000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70000</v>
      </c>
      <c r="T110" s="66">
        <v>0</v>
      </c>
    </row>
    <row r="111" spans="1:20" ht="57" customHeight="1" outlineLevel="1">
      <c r="A111" s="109" t="s">
        <v>128</v>
      </c>
      <c r="B111" s="110"/>
      <c r="C111" s="110"/>
      <c r="D111" s="111"/>
      <c r="E111" s="49" t="s">
        <v>44</v>
      </c>
      <c r="F111" s="49"/>
      <c r="G111" s="49"/>
      <c r="H111" s="49"/>
      <c r="I111" s="49"/>
      <c r="J111" s="50">
        <v>0</v>
      </c>
      <c r="K111" s="65">
        <v>37687706</v>
      </c>
      <c r="L111" s="65">
        <v>0</v>
      </c>
      <c r="M111" s="65">
        <v>0</v>
      </c>
      <c r="N111" s="65">
        <v>0</v>
      </c>
      <c r="O111" s="65">
        <v>0</v>
      </c>
      <c r="P111" s="65">
        <v>0</v>
      </c>
      <c r="Q111" s="65">
        <v>0</v>
      </c>
      <c r="R111" s="65">
        <v>0</v>
      </c>
      <c r="S111" s="65">
        <v>34703450.29</v>
      </c>
      <c r="T111" s="50">
        <v>0</v>
      </c>
    </row>
    <row r="112" spans="1:20" ht="22.5" customHeight="1" outlineLevel="2">
      <c r="A112" s="49" t="s">
        <v>58</v>
      </c>
      <c r="B112" s="49" t="s">
        <v>27</v>
      </c>
      <c r="C112" s="49" t="s">
        <v>184</v>
      </c>
      <c r="D112" s="49" t="s">
        <v>68</v>
      </c>
      <c r="E112" s="49"/>
      <c r="F112" s="49"/>
      <c r="G112" s="49"/>
      <c r="H112" s="49"/>
      <c r="I112" s="49"/>
      <c r="J112" s="66">
        <v>0</v>
      </c>
      <c r="K112" s="67">
        <v>423000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422924.35</v>
      </c>
      <c r="T112" s="66">
        <v>0</v>
      </c>
    </row>
    <row r="113" spans="1:20" ht="22.5" customHeight="1" outlineLevel="2">
      <c r="A113" s="49" t="s">
        <v>58</v>
      </c>
      <c r="B113" s="49" t="s">
        <v>27</v>
      </c>
      <c r="C113" s="49" t="s">
        <v>185</v>
      </c>
      <c r="D113" s="49" t="s">
        <v>68</v>
      </c>
      <c r="E113" s="49"/>
      <c r="F113" s="49"/>
      <c r="G113" s="49"/>
      <c r="H113" s="49"/>
      <c r="I113" s="49"/>
      <c r="J113" s="66">
        <v>0</v>
      </c>
      <c r="K113" s="67">
        <v>87300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83773.81</v>
      </c>
      <c r="T113" s="66">
        <v>0</v>
      </c>
    </row>
    <row r="114" spans="1:20" ht="22.5" customHeight="1" outlineLevel="2">
      <c r="A114" s="49" t="s">
        <v>58</v>
      </c>
      <c r="B114" s="49" t="s">
        <v>27</v>
      </c>
      <c r="C114" s="49" t="s">
        <v>186</v>
      </c>
      <c r="D114" s="49" t="s">
        <v>68</v>
      </c>
      <c r="E114" s="49"/>
      <c r="F114" s="49"/>
      <c r="G114" s="49"/>
      <c r="H114" s="49"/>
      <c r="I114" s="49"/>
      <c r="J114" s="66">
        <v>0</v>
      </c>
      <c r="K114" s="67">
        <v>796565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796565</v>
      </c>
      <c r="T114" s="66">
        <v>0</v>
      </c>
    </row>
    <row r="115" spans="1:20" ht="22.5" customHeight="1" outlineLevel="2">
      <c r="A115" s="49" t="s">
        <v>58</v>
      </c>
      <c r="B115" s="49" t="s">
        <v>27</v>
      </c>
      <c r="C115" s="49" t="s">
        <v>187</v>
      </c>
      <c r="D115" s="49" t="s">
        <v>68</v>
      </c>
      <c r="E115" s="49"/>
      <c r="F115" s="49"/>
      <c r="G115" s="49"/>
      <c r="H115" s="49"/>
      <c r="I115" s="49"/>
      <c r="J115" s="66">
        <v>0</v>
      </c>
      <c r="K115" s="67">
        <v>13076777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13076777</v>
      </c>
      <c r="T115" s="66">
        <v>0</v>
      </c>
    </row>
    <row r="116" spans="1:20" ht="22.5" customHeight="1" outlineLevel="2">
      <c r="A116" s="49" t="s">
        <v>58</v>
      </c>
      <c r="B116" s="49" t="s">
        <v>27</v>
      </c>
      <c r="C116" s="49" t="s">
        <v>188</v>
      </c>
      <c r="D116" s="49" t="s">
        <v>68</v>
      </c>
      <c r="E116" s="49"/>
      <c r="F116" s="49"/>
      <c r="G116" s="49"/>
      <c r="H116" s="49"/>
      <c r="I116" s="49"/>
      <c r="J116" s="66">
        <v>0</v>
      </c>
      <c r="K116" s="67">
        <v>16000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16000</v>
      </c>
      <c r="T116" s="66">
        <v>0</v>
      </c>
    </row>
    <row r="117" spans="1:20" ht="22.5" customHeight="1" outlineLevel="2">
      <c r="A117" s="49" t="s">
        <v>58</v>
      </c>
      <c r="B117" s="49" t="s">
        <v>27</v>
      </c>
      <c r="C117" s="49" t="s">
        <v>189</v>
      </c>
      <c r="D117" s="49" t="s">
        <v>68</v>
      </c>
      <c r="E117" s="49"/>
      <c r="F117" s="49"/>
      <c r="G117" s="49"/>
      <c r="H117" s="49"/>
      <c r="I117" s="49"/>
      <c r="J117" s="66">
        <v>0</v>
      </c>
      <c r="K117" s="67">
        <v>20000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77">
        <v>0</v>
      </c>
      <c r="T117" s="66">
        <v>0</v>
      </c>
    </row>
    <row r="118" spans="1:20" ht="22.5" customHeight="1" outlineLevel="2">
      <c r="A118" s="49" t="s">
        <v>58</v>
      </c>
      <c r="B118" s="49" t="s">
        <v>27</v>
      </c>
      <c r="C118" s="49" t="s">
        <v>190</v>
      </c>
      <c r="D118" s="49" t="s">
        <v>68</v>
      </c>
      <c r="E118" s="49"/>
      <c r="F118" s="49"/>
      <c r="G118" s="49"/>
      <c r="H118" s="49"/>
      <c r="I118" s="49"/>
      <c r="J118" s="66">
        <v>0</v>
      </c>
      <c r="K118" s="67">
        <v>4000000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3331967.69</v>
      </c>
      <c r="T118" s="66">
        <v>0</v>
      </c>
    </row>
    <row r="119" spans="1:20" ht="22.5" customHeight="1" outlineLevel="2">
      <c r="A119" s="49" t="s">
        <v>58</v>
      </c>
      <c r="B119" s="49" t="s">
        <v>27</v>
      </c>
      <c r="C119" s="49" t="s">
        <v>191</v>
      </c>
      <c r="D119" s="49" t="s">
        <v>68</v>
      </c>
      <c r="E119" s="49"/>
      <c r="F119" s="49"/>
      <c r="G119" s="49"/>
      <c r="H119" s="49"/>
      <c r="I119" s="49"/>
      <c r="J119" s="66">
        <v>0</v>
      </c>
      <c r="K119" s="67">
        <v>6167600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6167600</v>
      </c>
      <c r="T119" s="66">
        <v>0</v>
      </c>
    </row>
    <row r="120" spans="1:20" ht="22.5" customHeight="1" outlineLevel="2">
      <c r="A120" s="49" t="s">
        <v>58</v>
      </c>
      <c r="B120" s="49" t="s">
        <v>27</v>
      </c>
      <c r="C120" s="49" t="s">
        <v>192</v>
      </c>
      <c r="D120" s="49" t="s">
        <v>68</v>
      </c>
      <c r="E120" s="49"/>
      <c r="F120" s="49"/>
      <c r="G120" s="49"/>
      <c r="H120" s="49"/>
      <c r="I120" s="49"/>
      <c r="J120" s="66">
        <v>0</v>
      </c>
      <c r="K120" s="67">
        <v>175000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164090.82</v>
      </c>
      <c r="T120" s="66">
        <v>0</v>
      </c>
    </row>
    <row r="121" spans="1:20" ht="22.5" customHeight="1" outlineLevel="2">
      <c r="A121" s="49" t="s">
        <v>58</v>
      </c>
      <c r="B121" s="49" t="s">
        <v>27</v>
      </c>
      <c r="C121" s="49" t="s">
        <v>193</v>
      </c>
      <c r="D121" s="49" t="s">
        <v>68</v>
      </c>
      <c r="E121" s="49"/>
      <c r="F121" s="49"/>
      <c r="G121" s="49"/>
      <c r="H121" s="49"/>
      <c r="I121" s="49"/>
      <c r="J121" s="66">
        <v>0</v>
      </c>
      <c r="K121" s="67">
        <v>50600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43570.71</v>
      </c>
      <c r="T121" s="66">
        <v>0</v>
      </c>
    </row>
    <row r="122" spans="1:20" ht="22.5" customHeight="1" outlineLevel="2">
      <c r="A122" s="49" t="s">
        <v>58</v>
      </c>
      <c r="B122" s="49" t="s">
        <v>27</v>
      </c>
      <c r="C122" s="49" t="s">
        <v>194</v>
      </c>
      <c r="D122" s="49" t="s">
        <v>68</v>
      </c>
      <c r="E122" s="49"/>
      <c r="F122" s="49"/>
      <c r="G122" s="49"/>
      <c r="H122" s="49"/>
      <c r="I122" s="49"/>
      <c r="J122" s="66">
        <v>0</v>
      </c>
      <c r="K122" s="67">
        <v>3128540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1678790</v>
      </c>
      <c r="T122" s="66">
        <v>0</v>
      </c>
    </row>
    <row r="123" spans="1:20" ht="22.5" customHeight="1" outlineLevel="2">
      <c r="A123" s="49" t="s">
        <v>58</v>
      </c>
      <c r="B123" s="49" t="s">
        <v>27</v>
      </c>
      <c r="C123" s="49" t="s">
        <v>195</v>
      </c>
      <c r="D123" s="49" t="s">
        <v>68</v>
      </c>
      <c r="E123" s="49"/>
      <c r="F123" s="49"/>
      <c r="G123" s="49"/>
      <c r="H123" s="49"/>
      <c r="I123" s="49"/>
      <c r="J123" s="66">
        <v>0</v>
      </c>
      <c r="K123" s="67">
        <v>3466144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3466144</v>
      </c>
      <c r="T123" s="66">
        <v>0</v>
      </c>
    </row>
    <row r="124" spans="1:20" ht="22.5" customHeight="1" outlineLevel="2">
      <c r="A124" s="49" t="s">
        <v>58</v>
      </c>
      <c r="B124" s="49" t="s">
        <v>27</v>
      </c>
      <c r="C124" s="49" t="s">
        <v>196</v>
      </c>
      <c r="D124" s="49" t="s">
        <v>68</v>
      </c>
      <c r="E124" s="49"/>
      <c r="F124" s="49"/>
      <c r="G124" s="49"/>
      <c r="H124" s="49"/>
      <c r="I124" s="49"/>
      <c r="J124" s="66">
        <v>0</v>
      </c>
      <c r="K124" s="67">
        <v>4100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4100</v>
      </c>
      <c r="T124" s="66">
        <v>0</v>
      </c>
    </row>
    <row r="125" spans="1:20" ht="22.5" customHeight="1" outlineLevel="2">
      <c r="A125" s="49" t="s">
        <v>58</v>
      </c>
      <c r="B125" s="49" t="s">
        <v>27</v>
      </c>
      <c r="C125" s="49" t="s">
        <v>197</v>
      </c>
      <c r="D125" s="49" t="s">
        <v>68</v>
      </c>
      <c r="E125" s="49"/>
      <c r="F125" s="49"/>
      <c r="G125" s="49"/>
      <c r="H125" s="49"/>
      <c r="I125" s="49"/>
      <c r="J125" s="66">
        <v>0</v>
      </c>
      <c r="K125" s="67">
        <v>10000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77">
        <v>0</v>
      </c>
      <c r="T125" s="66">
        <v>0</v>
      </c>
    </row>
    <row r="126" spans="1:20" ht="22.5" customHeight="1" outlineLevel="2">
      <c r="A126" s="49" t="s">
        <v>58</v>
      </c>
      <c r="B126" s="49" t="s">
        <v>27</v>
      </c>
      <c r="C126" s="49" t="s">
        <v>198</v>
      </c>
      <c r="D126" s="49" t="s">
        <v>68</v>
      </c>
      <c r="E126" s="49"/>
      <c r="F126" s="49"/>
      <c r="G126" s="49"/>
      <c r="H126" s="49"/>
      <c r="I126" s="49"/>
      <c r="J126" s="66">
        <v>0</v>
      </c>
      <c r="K126" s="67">
        <v>2127000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1312116.91</v>
      </c>
      <c r="T126" s="66">
        <v>0</v>
      </c>
    </row>
    <row r="127" spans="1:20" ht="22.5" customHeight="1" outlineLevel="2">
      <c r="A127" s="49" t="s">
        <v>58</v>
      </c>
      <c r="B127" s="49" t="s">
        <v>27</v>
      </c>
      <c r="C127" s="49" t="s">
        <v>199</v>
      </c>
      <c r="D127" s="49" t="s">
        <v>68</v>
      </c>
      <c r="E127" s="49"/>
      <c r="F127" s="49"/>
      <c r="G127" s="49"/>
      <c r="H127" s="49"/>
      <c r="I127" s="49"/>
      <c r="J127" s="66">
        <v>0</v>
      </c>
      <c r="K127" s="67">
        <v>326700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326700</v>
      </c>
      <c r="T127" s="66">
        <v>0</v>
      </c>
    </row>
    <row r="128" spans="1:20" ht="22.5" customHeight="1" outlineLevel="2">
      <c r="A128" s="49" t="s">
        <v>58</v>
      </c>
      <c r="B128" s="49" t="s">
        <v>27</v>
      </c>
      <c r="C128" s="49" t="s">
        <v>200</v>
      </c>
      <c r="D128" s="49" t="s">
        <v>61</v>
      </c>
      <c r="E128" s="49"/>
      <c r="F128" s="49"/>
      <c r="G128" s="49"/>
      <c r="H128" s="49"/>
      <c r="I128" s="49"/>
      <c r="J128" s="66">
        <v>0</v>
      </c>
      <c r="K128" s="67">
        <v>27000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27000</v>
      </c>
      <c r="T128" s="66">
        <v>0</v>
      </c>
    </row>
    <row r="129" spans="1:20" ht="22.5" customHeight="1" outlineLevel="2">
      <c r="A129" s="49" t="s">
        <v>58</v>
      </c>
      <c r="B129" s="49" t="s">
        <v>27</v>
      </c>
      <c r="C129" s="49" t="s">
        <v>201</v>
      </c>
      <c r="D129" s="49" t="s">
        <v>141</v>
      </c>
      <c r="E129" s="49"/>
      <c r="F129" s="49"/>
      <c r="G129" s="49"/>
      <c r="H129" s="49"/>
      <c r="I129" s="49"/>
      <c r="J129" s="66">
        <v>0</v>
      </c>
      <c r="K129" s="67">
        <v>2332302.35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2332302.35</v>
      </c>
      <c r="T129" s="66">
        <v>0</v>
      </c>
    </row>
    <row r="130" spans="1:20" ht="22.5" customHeight="1" outlineLevel="2">
      <c r="A130" s="49" t="s">
        <v>58</v>
      </c>
      <c r="B130" s="49" t="s">
        <v>27</v>
      </c>
      <c r="C130" s="49" t="s">
        <v>201</v>
      </c>
      <c r="D130" s="49" t="s">
        <v>142</v>
      </c>
      <c r="E130" s="49"/>
      <c r="F130" s="49"/>
      <c r="G130" s="49"/>
      <c r="H130" s="49"/>
      <c r="I130" s="49"/>
      <c r="J130" s="66">
        <v>0</v>
      </c>
      <c r="K130" s="67">
        <v>680497.78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680497.78</v>
      </c>
      <c r="T130" s="66">
        <v>0</v>
      </c>
    </row>
    <row r="131" spans="1:20" ht="22.5" customHeight="1" outlineLevel="2">
      <c r="A131" s="49" t="s">
        <v>58</v>
      </c>
      <c r="B131" s="49" t="s">
        <v>27</v>
      </c>
      <c r="C131" s="49" t="s">
        <v>201</v>
      </c>
      <c r="D131" s="49" t="s">
        <v>61</v>
      </c>
      <c r="E131" s="49"/>
      <c r="F131" s="49"/>
      <c r="G131" s="49"/>
      <c r="H131" s="49"/>
      <c r="I131" s="49"/>
      <c r="J131" s="66">
        <v>0</v>
      </c>
      <c r="K131" s="67">
        <v>722874.59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722874.59</v>
      </c>
      <c r="T131" s="66">
        <v>0</v>
      </c>
    </row>
    <row r="132" spans="1:20" ht="22.5" customHeight="1" outlineLevel="2">
      <c r="A132" s="49" t="s">
        <v>58</v>
      </c>
      <c r="B132" s="49" t="s">
        <v>27</v>
      </c>
      <c r="C132" s="49" t="s">
        <v>201</v>
      </c>
      <c r="D132" s="49" t="s">
        <v>62</v>
      </c>
      <c r="E132" s="49"/>
      <c r="F132" s="49"/>
      <c r="G132" s="49"/>
      <c r="H132" s="49"/>
      <c r="I132" s="49"/>
      <c r="J132" s="66">
        <v>0</v>
      </c>
      <c r="K132" s="67">
        <v>1558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1558</v>
      </c>
      <c r="T132" s="66">
        <v>0</v>
      </c>
    </row>
    <row r="133" spans="1:20" ht="22.5" customHeight="1" outlineLevel="2">
      <c r="A133" s="49" t="s">
        <v>58</v>
      </c>
      <c r="B133" s="49" t="s">
        <v>27</v>
      </c>
      <c r="C133" s="49" t="s">
        <v>201</v>
      </c>
      <c r="D133" s="49" t="s">
        <v>63</v>
      </c>
      <c r="E133" s="49"/>
      <c r="F133" s="49"/>
      <c r="G133" s="49"/>
      <c r="H133" s="49"/>
      <c r="I133" s="49"/>
      <c r="J133" s="66">
        <v>0</v>
      </c>
      <c r="K133" s="67">
        <v>7946.86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7946.86</v>
      </c>
      <c r="T133" s="66">
        <v>0</v>
      </c>
    </row>
    <row r="134" spans="1:20" ht="22.5" customHeight="1" outlineLevel="2">
      <c r="A134" s="49" t="s">
        <v>58</v>
      </c>
      <c r="B134" s="49" t="s">
        <v>27</v>
      </c>
      <c r="C134" s="49" t="s">
        <v>201</v>
      </c>
      <c r="D134" s="49" t="s">
        <v>122</v>
      </c>
      <c r="E134" s="49"/>
      <c r="F134" s="49"/>
      <c r="G134" s="49"/>
      <c r="H134" s="49"/>
      <c r="I134" s="49"/>
      <c r="J134" s="66">
        <v>0</v>
      </c>
      <c r="K134" s="77">
        <v>200.42</v>
      </c>
      <c r="L134" s="77">
        <v>0</v>
      </c>
      <c r="M134" s="77">
        <v>0</v>
      </c>
      <c r="N134" s="77">
        <v>0</v>
      </c>
      <c r="O134" s="77">
        <v>0</v>
      </c>
      <c r="P134" s="77">
        <v>0</v>
      </c>
      <c r="Q134" s="77">
        <v>0</v>
      </c>
      <c r="R134" s="77">
        <v>0</v>
      </c>
      <c r="S134" s="77">
        <v>200.42</v>
      </c>
      <c r="T134" s="66">
        <v>0</v>
      </c>
    </row>
    <row r="135" spans="1:20" ht="22.5" customHeight="1" outlineLevel="2">
      <c r="A135" s="49" t="s">
        <v>58</v>
      </c>
      <c r="B135" s="49" t="s">
        <v>23</v>
      </c>
      <c r="C135" s="49" t="s">
        <v>202</v>
      </c>
      <c r="D135" s="49" t="s">
        <v>61</v>
      </c>
      <c r="E135" s="49"/>
      <c r="F135" s="49"/>
      <c r="G135" s="49"/>
      <c r="H135" s="49"/>
      <c r="I135" s="49"/>
      <c r="J135" s="66">
        <v>0</v>
      </c>
      <c r="K135" s="67">
        <v>40000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39950</v>
      </c>
      <c r="T135" s="66">
        <v>0</v>
      </c>
    </row>
    <row r="136" spans="1:20" ht="28.5" customHeight="1">
      <c r="A136" s="109" t="s">
        <v>97</v>
      </c>
      <c r="B136" s="110"/>
      <c r="C136" s="110"/>
      <c r="D136" s="111"/>
      <c r="E136" s="49" t="s">
        <v>44</v>
      </c>
      <c r="F136" s="49"/>
      <c r="G136" s="49"/>
      <c r="H136" s="49"/>
      <c r="I136" s="49"/>
      <c r="J136" s="50">
        <v>0</v>
      </c>
      <c r="K136" s="65">
        <v>90496834.46</v>
      </c>
      <c r="L136" s="65">
        <v>0</v>
      </c>
      <c r="M136" s="65">
        <v>0</v>
      </c>
      <c r="N136" s="65">
        <v>0</v>
      </c>
      <c r="O136" s="65">
        <v>0</v>
      </c>
      <c r="P136" s="65">
        <v>0</v>
      </c>
      <c r="Q136" s="65">
        <v>0</v>
      </c>
      <c r="R136" s="65">
        <v>0</v>
      </c>
      <c r="S136" s="65">
        <v>89917040.22</v>
      </c>
      <c r="T136" s="50">
        <v>0</v>
      </c>
    </row>
    <row r="137" spans="1:20" ht="42.75" customHeight="1" outlineLevel="1">
      <c r="A137" s="109" t="s">
        <v>121</v>
      </c>
      <c r="B137" s="110"/>
      <c r="C137" s="110"/>
      <c r="D137" s="111"/>
      <c r="E137" s="49" t="s">
        <v>44</v>
      </c>
      <c r="F137" s="49"/>
      <c r="G137" s="49"/>
      <c r="H137" s="49"/>
      <c r="I137" s="49"/>
      <c r="J137" s="50">
        <v>0</v>
      </c>
      <c r="K137" s="65">
        <v>64878281</v>
      </c>
      <c r="L137" s="65">
        <v>0</v>
      </c>
      <c r="M137" s="65">
        <v>0</v>
      </c>
      <c r="N137" s="65">
        <v>0</v>
      </c>
      <c r="O137" s="65">
        <v>0</v>
      </c>
      <c r="P137" s="65">
        <v>0</v>
      </c>
      <c r="Q137" s="65">
        <v>0</v>
      </c>
      <c r="R137" s="65">
        <v>0</v>
      </c>
      <c r="S137" s="65">
        <v>64783782.91</v>
      </c>
      <c r="T137" s="50">
        <v>0</v>
      </c>
    </row>
    <row r="138" spans="1:20" ht="18" customHeight="1" outlineLevel="2">
      <c r="A138" s="49" t="s">
        <v>58</v>
      </c>
      <c r="B138" s="49" t="s">
        <v>21</v>
      </c>
      <c r="C138" s="49" t="s">
        <v>203</v>
      </c>
      <c r="D138" s="49" t="s">
        <v>61</v>
      </c>
      <c r="E138" s="49"/>
      <c r="F138" s="49"/>
      <c r="G138" s="49"/>
      <c r="H138" s="49"/>
      <c r="I138" s="49"/>
      <c r="J138" s="66">
        <v>0</v>
      </c>
      <c r="K138" s="67">
        <v>36000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36000</v>
      </c>
      <c r="T138" s="66">
        <v>0</v>
      </c>
    </row>
    <row r="139" spans="1:20" ht="18" customHeight="1" outlineLevel="2">
      <c r="A139" s="49" t="s">
        <v>58</v>
      </c>
      <c r="B139" s="49" t="s">
        <v>21</v>
      </c>
      <c r="C139" s="49" t="s">
        <v>204</v>
      </c>
      <c r="D139" s="49" t="s">
        <v>61</v>
      </c>
      <c r="E139" s="49"/>
      <c r="F139" s="49"/>
      <c r="G139" s="49"/>
      <c r="H139" s="49"/>
      <c r="I139" s="49"/>
      <c r="J139" s="66">
        <v>0</v>
      </c>
      <c r="K139" s="67">
        <v>24499.93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77">
        <v>0</v>
      </c>
      <c r="T139" s="66">
        <v>0</v>
      </c>
    </row>
    <row r="140" spans="1:20" ht="18" customHeight="1" outlineLevel="2">
      <c r="A140" s="49" t="s">
        <v>58</v>
      </c>
      <c r="B140" s="49" t="s">
        <v>21</v>
      </c>
      <c r="C140" s="49" t="s">
        <v>205</v>
      </c>
      <c r="D140" s="49" t="s">
        <v>61</v>
      </c>
      <c r="E140" s="49"/>
      <c r="F140" s="49"/>
      <c r="G140" s="49"/>
      <c r="H140" s="49"/>
      <c r="I140" s="49"/>
      <c r="J140" s="66">
        <v>0</v>
      </c>
      <c r="K140" s="67">
        <v>7657091.04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7657091.04</v>
      </c>
      <c r="T140" s="66">
        <v>0</v>
      </c>
    </row>
    <row r="141" spans="1:20" ht="18" customHeight="1" outlineLevel="2">
      <c r="A141" s="49" t="s">
        <v>58</v>
      </c>
      <c r="B141" s="49" t="s">
        <v>21</v>
      </c>
      <c r="C141" s="49" t="s">
        <v>206</v>
      </c>
      <c r="D141" s="49" t="s">
        <v>68</v>
      </c>
      <c r="E141" s="49"/>
      <c r="F141" s="49"/>
      <c r="G141" s="49"/>
      <c r="H141" s="49"/>
      <c r="I141" s="49"/>
      <c r="J141" s="66">
        <v>0</v>
      </c>
      <c r="K141" s="67">
        <v>116820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116820</v>
      </c>
      <c r="T141" s="66">
        <v>0</v>
      </c>
    </row>
    <row r="142" spans="1:20" ht="18" customHeight="1" outlineLevel="2">
      <c r="A142" s="49" t="s">
        <v>58</v>
      </c>
      <c r="B142" s="49" t="s">
        <v>21</v>
      </c>
      <c r="C142" s="49" t="s">
        <v>207</v>
      </c>
      <c r="D142" s="49" t="s">
        <v>68</v>
      </c>
      <c r="E142" s="49"/>
      <c r="F142" s="49"/>
      <c r="G142" s="49"/>
      <c r="H142" s="49"/>
      <c r="I142" s="49"/>
      <c r="J142" s="66">
        <v>0</v>
      </c>
      <c r="K142" s="67">
        <v>2150000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2150000</v>
      </c>
      <c r="T142" s="66">
        <v>0</v>
      </c>
    </row>
    <row r="143" spans="1:20" ht="18" customHeight="1" outlineLevel="2">
      <c r="A143" s="49" t="s">
        <v>58</v>
      </c>
      <c r="B143" s="49" t="s">
        <v>21</v>
      </c>
      <c r="C143" s="49" t="s">
        <v>208</v>
      </c>
      <c r="D143" s="49" t="s">
        <v>61</v>
      </c>
      <c r="E143" s="49"/>
      <c r="F143" s="49"/>
      <c r="G143" s="49"/>
      <c r="H143" s="49"/>
      <c r="I143" s="49"/>
      <c r="J143" s="66">
        <v>0</v>
      </c>
      <c r="K143" s="67">
        <v>51562442.33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51562442.33</v>
      </c>
      <c r="T143" s="66">
        <v>0</v>
      </c>
    </row>
    <row r="144" spans="1:20" ht="18" customHeight="1" outlineLevel="2">
      <c r="A144" s="49" t="s">
        <v>58</v>
      </c>
      <c r="B144" s="49" t="s">
        <v>21</v>
      </c>
      <c r="C144" s="49" t="s">
        <v>208</v>
      </c>
      <c r="D144" s="49" t="s">
        <v>209</v>
      </c>
      <c r="E144" s="49"/>
      <c r="F144" s="49"/>
      <c r="G144" s="49"/>
      <c r="H144" s="49"/>
      <c r="I144" s="49"/>
      <c r="J144" s="66">
        <v>0</v>
      </c>
      <c r="K144" s="67">
        <v>1390057.67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1390057.67</v>
      </c>
      <c r="T144" s="66">
        <v>0</v>
      </c>
    </row>
    <row r="145" spans="1:20" ht="18" customHeight="1" outlineLevel="2">
      <c r="A145" s="49" t="s">
        <v>58</v>
      </c>
      <c r="B145" s="49" t="s">
        <v>21</v>
      </c>
      <c r="C145" s="49" t="s">
        <v>160</v>
      </c>
      <c r="D145" s="49" t="s">
        <v>61</v>
      </c>
      <c r="E145" s="49"/>
      <c r="F145" s="49"/>
      <c r="G145" s="49"/>
      <c r="H145" s="49"/>
      <c r="I145" s="49"/>
      <c r="J145" s="66">
        <v>0</v>
      </c>
      <c r="K145" s="67">
        <v>1705327.03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1635328.87</v>
      </c>
      <c r="T145" s="66">
        <v>0</v>
      </c>
    </row>
    <row r="146" spans="1:20" ht="18" customHeight="1" outlineLevel="2">
      <c r="A146" s="49" t="s">
        <v>58</v>
      </c>
      <c r="B146" s="49" t="s">
        <v>21</v>
      </c>
      <c r="C146" s="49" t="s">
        <v>210</v>
      </c>
      <c r="D146" s="49" t="s">
        <v>61</v>
      </c>
      <c r="E146" s="49"/>
      <c r="F146" s="49"/>
      <c r="G146" s="49"/>
      <c r="H146" s="49"/>
      <c r="I146" s="49"/>
      <c r="J146" s="66">
        <v>0</v>
      </c>
      <c r="K146" s="67">
        <v>236043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236043</v>
      </c>
      <c r="T146" s="66">
        <v>0</v>
      </c>
    </row>
    <row r="147" spans="1:20" ht="42.75" customHeight="1" outlineLevel="1">
      <c r="A147" s="109" t="s">
        <v>123</v>
      </c>
      <c r="B147" s="110"/>
      <c r="C147" s="110"/>
      <c r="D147" s="111"/>
      <c r="E147" s="49" t="s">
        <v>44</v>
      </c>
      <c r="F147" s="49"/>
      <c r="G147" s="49"/>
      <c r="H147" s="49"/>
      <c r="I147" s="49"/>
      <c r="J147" s="50">
        <v>0</v>
      </c>
      <c r="K147" s="65">
        <v>10136790.89</v>
      </c>
      <c r="L147" s="65">
        <v>0</v>
      </c>
      <c r="M147" s="65">
        <v>0</v>
      </c>
      <c r="N147" s="65">
        <v>0</v>
      </c>
      <c r="O147" s="65">
        <v>0</v>
      </c>
      <c r="P147" s="65">
        <v>0</v>
      </c>
      <c r="Q147" s="65">
        <v>0</v>
      </c>
      <c r="R147" s="65">
        <v>0</v>
      </c>
      <c r="S147" s="65">
        <v>9823648.53</v>
      </c>
      <c r="T147" s="50">
        <v>0</v>
      </c>
    </row>
    <row r="148" spans="1:20" ht="17.25" customHeight="1" outlineLevel="2">
      <c r="A148" s="49" t="s">
        <v>58</v>
      </c>
      <c r="B148" s="49" t="s">
        <v>21</v>
      </c>
      <c r="C148" s="49" t="s">
        <v>211</v>
      </c>
      <c r="D148" s="49" t="s">
        <v>69</v>
      </c>
      <c r="E148" s="49"/>
      <c r="F148" s="49"/>
      <c r="G148" s="49"/>
      <c r="H148" s="49"/>
      <c r="I148" s="49"/>
      <c r="J148" s="66">
        <v>0</v>
      </c>
      <c r="K148" s="67">
        <v>8605353.85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8605353.85</v>
      </c>
      <c r="T148" s="66">
        <v>0</v>
      </c>
    </row>
    <row r="149" spans="1:20" ht="17.25" customHeight="1" outlineLevel="2">
      <c r="A149" s="49" t="s">
        <v>58</v>
      </c>
      <c r="B149" s="49" t="s">
        <v>21</v>
      </c>
      <c r="C149" s="49" t="s">
        <v>204</v>
      </c>
      <c r="D149" s="49" t="s">
        <v>61</v>
      </c>
      <c r="E149" s="49"/>
      <c r="F149" s="49"/>
      <c r="G149" s="49"/>
      <c r="H149" s="49"/>
      <c r="I149" s="49"/>
      <c r="J149" s="66">
        <v>0</v>
      </c>
      <c r="K149" s="67">
        <v>55000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55000</v>
      </c>
      <c r="T149" s="66">
        <v>0</v>
      </c>
    </row>
    <row r="150" spans="1:20" ht="17.25" customHeight="1" outlineLevel="2">
      <c r="A150" s="49" t="s">
        <v>58</v>
      </c>
      <c r="B150" s="49" t="s">
        <v>21</v>
      </c>
      <c r="C150" s="49" t="s">
        <v>212</v>
      </c>
      <c r="D150" s="49" t="s">
        <v>61</v>
      </c>
      <c r="E150" s="49"/>
      <c r="F150" s="49"/>
      <c r="G150" s="49"/>
      <c r="H150" s="49"/>
      <c r="I150" s="49"/>
      <c r="J150" s="66">
        <v>0</v>
      </c>
      <c r="K150" s="67">
        <v>258300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258300</v>
      </c>
      <c r="T150" s="66">
        <v>0</v>
      </c>
    </row>
    <row r="151" spans="1:20" ht="17.25" customHeight="1" outlineLevel="2">
      <c r="A151" s="49" t="s">
        <v>58</v>
      </c>
      <c r="B151" s="49" t="s">
        <v>21</v>
      </c>
      <c r="C151" s="49" t="s">
        <v>206</v>
      </c>
      <c r="D151" s="49" t="s">
        <v>61</v>
      </c>
      <c r="E151" s="49"/>
      <c r="F151" s="49"/>
      <c r="G151" s="49"/>
      <c r="H151" s="49"/>
      <c r="I151" s="49"/>
      <c r="J151" s="66">
        <v>0</v>
      </c>
      <c r="K151" s="67">
        <v>79100</v>
      </c>
      <c r="L151" s="67">
        <v>0</v>
      </c>
      <c r="M151" s="67">
        <v>0</v>
      </c>
      <c r="N151" s="67">
        <v>0</v>
      </c>
      <c r="O151" s="67">
        <v>0</v>
      </c>
      <c r="P151" s="67">
        <v>0</v>
      </c>
      <c r="Q151" s="67">
        <v>0</v>
      </c>
      <c r="R151" s="67">
        <v>0</v>
      </c>
      <c r="S151" s="67">
        <v>79005.31</v>
      </c>
      <c r="T151" s="66">
        <v>0</v>
      </c>
    </row>
    <row r="152" spans="1:20" ht="17.25" customHeight="1" outlineLevel="2">
      <c r="A152" s="49" t="s">
        <v>58</v>
      </c>
      <c r="B152" s="49" t="s">
        <v>21</v>
      </c>
      <c r="C152" s="49" t="s">
        <v>160</v>
      </c>
      <c r="D152" s="49" t="s">
        <v>61</v>
      </c>
      <c r="E152" s="49"/>
      <c r="F152" s="49"/>
      <c r="G152" s="49"/>
      <c r="H152" s="49"/>
      <c r="I152" s="49"/>
      <c r="J152" s="66">
        <v>0</v>
      </c>
      <c r="K152" s="67">
        <v>1139037.04</v>
      </c>
      <c r="L152" s="67">
        <v>0</v>
      </c>
      <c r="M152" s="67">
        <v>0</v>
      </c>
      <c r="N152" s="67">
        <v>0</v>
      </c>
      <c r="O152" s="67">
        <v>0</v>
      </c>
      <c r="P152" s="67">
        <v>0</v>
      </c>
      <c r="Q152" s="67">
        <v>0</v>
      </c>
      <c r="R152" s="67">
        <v>0</v>
      </c>
      <c r="S152" s="67">
        <v>825989.37</v>
      </c>
      <c r="T152" s="66">
        <v>0</v>
      </c>
    </row>
    <row r="153" spans="1:20" ht="57" customHeight="1" outlineLevel="1">
      <c r="A153" s="109" t="s">
        <v>125</v>
      </c>
      <c r="B153" s="110"/>
      <c r="C153" s="110"/>
      <c r="D153" s="111"/>
      <c r="E153" s="49" t="s">
        <v>44</v>
      </c>
      <c r="F153" s="49"/>
      <c r="G153" s="49"/>
      <c r="H153" s="49"/>
      <c r="I153" s="49"/>
      <c r="J153" s="50">
        <v>0</v>
      </c>
      <c r="K153" s="65">
        <v>15425862.57</v>
      </c>
      <c r="L153" s="65">
        <v>0</v>
      </c>
      <c r="M153" s="65">
        <v>0</v>
      </c>
      <c r="N153" s="65">
        <v>0</v>
      </c>
      <c r="O153" s="65">
        <v>0</v>
      </c>
      <c r="P153" s="65">
        <v>0</v>
      </c>
      <c r="Q153" s="65">
        <v>0</v>
      </c>
      <c r="R153" s="65">
        <v>0</v>
      </c>
      <c r="S153" s="65">
        <v>15309608.78</v>
      </c>
      <c r="T153" s="50">
        <v>0</v>
      </c>
    </row>
    <row r="154" spans="1:20" ht="20.25" customHeight="1" outlineLevel="2">
      <c r="A154" s="49" t="s">
        <v>58</v>
      </c>
      <c r="B154" s="49" t="s">
        <v>21</v>
      </c>
      <c r="C154" s="49" t="s">
        <v>213</v>
      </c>
      <c r="D154" s="49" t="s">
        <v>129</v>
      </c>
      <c r="E154" s="49"/>
      <c r="F154" s="49"/>
      <c r="G154" s="49"/>
      <c r="H154" s="49"/>
      <c r="I154" s="49"/>
      <c r="J154" s="66">
        <v>0</v>
      </c>
      <c r="K154" s="67">
        <v>236000</v>
      </c>
      <c r="L154" s="67">
        <v>0</v>
      </c>
      <c r="M154" s="67">
        <v>0</v>
      </c>
      <c r="N154" s="67">
        <v>0</v>
      </c>
      <c r="O154" s="67">
        <v>0</v>
      </c>
      <c r="P154" s="67">
        <v>0</v>
      </c>
      <c r="Q154" s="67">
        <v>0</v>
      </c>
      <c r="R154" s="67">
        <v>0</v>
      </c>
      <c r="S154" s="67">
        <v>63886.62</v>
      </c>
      <c r="T154" s="66">
        <v>0</v>
      </c>
    </row>
    <row r="155" spans="1:20" ht="20.25" customHeight="1" outlineLevel="2">
      <c r="A155" s="49" t="s">
        <v>58</v>
      </c>
      <c r="B155" s="49" t="s">
        <v>21</v>
      </c>
      <c r="C155" s="49" t="s">
        <v>214</v>
      </c>
      <c r="D155" s="49" t="s">
        <v>129</v>
      </c>
      <c r="E155" s="49"/>
      <c r="F155" s="49"/>
      <c r="G155" s="49"/>
      <c r="H155" s="49"/>
      <c r="I155" s="49"/>
      <c r="J155" s="66">
        <v>0</v>
      </c>
      <c r="K155" s="67">
        <v>8781712.57</v>
      </c>
      <c r="L155" s="67">
        <v>0</v>
      </c>
      <c r="M155" s="67">
        <v>0</v>
      </c>
      <c r="N155" s="67">
        <v>0</v>
      </c>
      <c r="O155" s="67">
        <v>0</v>
      </c>
      <c r="P155" s="67">
        <v>0</v>
      </c>
      <c r="Q155" s="67">
        <v>0</v>
      </c>
      <c r="R155" s="67">
        <v>0</v>
      </c>
      <c r="S155" s="67">
        <v>8781710</v>
      </c>
      <c r="T155" s="66">
        <v>0</v>
      </c>
    </row>
    <row r="156" spans="1:20" ht="20.25" customHeight="1" outlineLevel="2">
      <c r="A156" s="49" t="s">
        <v>58</v>
      </c>
      <c r="B156" s="49" t="s">
        <v>21</v>
      </c>
      <c r="C156" s="49" t="s">
        <v>211</v>
      </c>
      <c r="D156" s="49" t="s">
        <v>129</v>
      </c>
      <c r="E156" s="49"/>
      <c r="F156" s="49"/>
      <c r="G156" s="49"/>
      <c r="H156" s="49"/>
      <c r="I156" s="49"/>
      <c r="J156" s="66">
        <v>0</v>
      </c>
      <c r="K156" s="67">
        <v>3000000</v>
      </c>
      <c r="L156" s="67">
        <v>0</v>
      </c>
      <c r="M156" s="67">
        <v>0</v>
      </c>
      <c r="N156" s="67">
        <v>0</v>
      </c>
      <c r="O156" s="67">
        <v>0</v>
      </c>
      <c r="P156" s="67">
        <v>0</v>
      </c>
      <c r="Q156" s="67">
        <v>0</v>
      </c>
      <c r="R156" s="67">
        <v>0</v>
      </c>
      <c r="S156" s="67">
        <v>3000000</v>
      </c>
      <c r="T156" s="66">
        <v>0</v>
      </c>
    </row>
    <row r="157" spans="1:20" ht="20.25" customHeight="1" outlineLevel="2">
      <c r="A157" s="49" t="s">
        <v>58</v>
      </c>
      <c r="B157" s="49" t="s">
        <v>21</v>
      </c>
      <c r="C157" s="49" t="s">
        <v>215</v>
      </c>
      <c r="D157" s="49" t="s">
        <v>65</v>
      </c>
      <c r="E157" s="49"/>
      <c r="F157" s="49"/>
      <c r="G157" s="49"/>
      <c r="H157" s="49"/>
      <c r="I157" s="49"/>
      <c r="J157" s="66">
        <v>0</v>
      </c>
      <c r="K157" s="67">
        <v>57800</v>
      </c>
      <c r="L157" s="67">
        <v>0</v>
      </c>
      <c r="M157" s="67">
        <v>0</v>
      </c>
      <c r="N157" s="67">
        <v>0</v>
      </c>
      <c r="O157" s="67">
        <v>0</v>
      </c>
      <c r="P157" s="67">
        <v>0</v>
      </c>
      <c r="Q157" s="67">
        <v>0</v>
      </c>
      <c r="R157" s="67">
        <v>0</v>
      </c>
      <c r="S157" s="67">
        <v>57800</v>
      </c>
      <c r="T157" s="66">
        <v>0</v>
      </c>
    </row>
    <row r="158" spans="1:20" ht="20.25" customHeight="1" outlineLevel="2">
      <c r="A158" s="49" t="s">
        <v>58</v>
      </c>
      <c r="B158" s="49" t="s">
        <v>21</v>
      </c>
      <c r="C158" s="49" t="s">
        <v>216</v>
      </c>
      <c r="D158" s="49" t="s">
        <v>65</v>
      </c>
      <c r="E158" s="49"/>
      <c r="F158" s="49"/>
      <c r="G158" s="49"/>
      <c r="H158" s="49"/>
      <c r="I158" s="49"/>
      <c r="J158" s="66">
        <v>0</v>
      </c>
      <c r="K158" s="67">
        <v>161500</v>
      </c>
      <c r="L158" s="67">
        <v>0</v>
      </c>
      <c r="M158" s="67">
        <v>0</v>
      </c>
      <c r="N158" s="67">
        <v>0</v>
      </c>
      <c r="O158" s="67">
        <v>0</v>
      </c>
      <c r="P158" s="67">
        <v>0</v>
      </c>
      <c r="Q158" s="67">
        <v>0</v>
      </c>
      <c r="R158" s="67">
        <v>0</v>
      </c>
      <c r="S158" s="67">
        <v>161500</v>
      </c>
      <c r="T158" s="66">
        <v>0</v>
      </c>
    </row>
    <row r="159" spans="1:20" ht="20.25" customHeight="1" outlineLevel="2">
      <c r="A159" s="49" t="s">
        <v>58</v>
      </c>
      <c r="B159" s="49" t="s">
        <v>21</v>
      </c>
      <c r="C159" s="49" t="s">
        <v>206</v>
      </c>
      <c r="D159" s="49" t="s">
        <v>65</v>
      </c>
      <c r="E159" s="49"/>
      <c r="F159" s="49"/>
      <c r="G159" s="49"/>
      <c r="H159" s="49"/>
      <c r="I159" s="49"/>
      <c r="J159" s="66">
        <v>0</v>
      </c>
      <c r="K159" s="67">
        <v>534300</v>
      </c>
      <c r="L159" s="67">
        <v>0</v>
      </c>
      <c r="M159" s="67">
        <v>0</v>
      </c>
      <c r="N159" s="67">
        <v>0</v>
      </c>
      <c r="O159" s="67">
        <v>0</v>
      </c>
      <c r="P159" s="67">
        <v>0</v>
      </c>
      <c r="Q159" s="67">
        <v>0</v>
      </c>
      <c r="R159" s="67">
        <v>0</v>
      </c>
      <c r="S159" s="67">
        <v>534300</v>
      </c>
      <c r="T159" s="66">
        <v>0</v>
      </c>
    </row>
    <row r="160" spans="1:20" ht="20.25" customHeight="1" outlineLevel="2">
      <c r="A160" s="49" t="s">
        <v>58</v>
      </c>
      <c r="B160" s="49" t="s">
        <v>21</v>
      </c>
      <c r="C160" s="49" t="s">
        <v>217</v>
      </c>
      <c r="D160" s="49" t="s">
        <v>64</v>
      </c>
      <c r="E160" s="49"/>
      <c r="F160" s="49"/>
      <c r="G160" s="49"/>
      <c r="H160" s="49"/>
      <c r="I160" s="49"/>
      <c r="J160" s="66">
        <v>0</v>
      </c>
      <c r="K160" s="67">
        <v>2013300</v>
      </c>
      <c r="L160" s="67">
        <v>0</v>
      </c>
      <c r="M160" s="67">
        <v>0</v>
      </c>
      <c r="N160" s="67">
        <v>0</v>
      </c>
      <c r="O160" s="67">
        <v>0</v>
      </c>
      <c r="P160" s="67">
        <v>0</v>
      </c>
      <c r="Q160" s="67">
        <v>0</v>
      </c>
      <c r="R160" s="67">
        <v>0</v>
      </c>
      <c r="S160" s="67">
        <v>2013300</v>
      </c>
      <c r="T160" s="66">
        <v>0</v>
      </c>
    </row>
    <row r="161" spans="1:20" ht="16.5" customHeight="1" outlineLevel="2">
      <c r="A161" s="49" t="s">
        <v>58</v>
      </c>
      <c r="B161" s="49" t="s">
        <v>21</v>
      </c>
      <c r="C161" s="49" t="s">
        <v>145</v>
      </c>
      <c r="D161" s="49" t="s">
        <v>68</v>
      </c>
      <c r="E161" s="49"/>
      <c r="F161" s="49"/>
      <c r="G161" s="49"/>
      <c r="H161" s="49"/>
      <c r="I161" s="49"/>
      <c r="J161" s="66">
        <v>0</v>
      </c>
      <c r="K161" s="67">
        <v>20000</v>
      </c>
      <c r="L161" s="67">
        <v>0</v>
      </c>
      <c r="M161" s="67">
        <v>0</v>
      </c>
      <c r="N161" s="67">
        <v>0</v>
      </c>
      <c r="O161" s="67">
        <v>0</v>
      </c>
      <c r="P161" s="67">
        <v>0</v>
      </c>
      <c r="Q161" s="67">
        <v>0</v>
      </c>
      <c r="R161" s="67">
        <v>0</v>
      </c>
      <c r="S161" s="67">
        <v>20000</v>
      </c>
      <c r="T161" s="66">
        <v>0</v>
      </c>
    </row>
    <row r="162" spans="1:20" ht="15" customHeight="1" outlineLevel="2">
      <c r="A162" s="49" t="s">
        <v>58</v>
      </c>
      <c r="B162" s="49" t="s">
        <v>21</v>
      </c>
      <c r="C162" s="49" t="s">
        <v>218</v>
      </c>
      <c r="D162" s="49" t="s">
        <v>67</v>
      </c>
      <c r="E162" s="49"/>
      <c r="F162" s="49"/>
      <c r="G162" s="49"/>
      <c r="H162" s="49"/>
      <c r="I162" s="49"/>
      <c r="J162" s="66">
        <v>0</v>
      </c>
      <c r="K162" s="67">
        <v>55900</v>
      </c>
      <c r="L162" s="67">
        <v>0</v>
      </c>
      <c r="M162" s="67">
        <v>0</v>
      </c>
      <c r="N162" s="67">
        <v>0</v>
      </c>
      <c r="O162" s="67">
        <v>0</v>
      </c>
      <c r="P162" s="67">
        <v>0</v>
      </c>
      <c r="Q162" s="67">
        <v>0</v>
      </c>
      <c r="R162" s="67">
        <v>0</v>
      </c>
      <c r="S162" s="67">
        <v>55900</v>
      </c>
      <c r="T162" s="66">
        <v>0</v>
      </c>
    </row>
    <row r="163" spans="1:20" ht="28.5" customHeight="1" outlineLevel="2">
      <c r="A163" s="49" t="s">
        <v>58</v>
      </c>
      <c r="B163" s="49" t="s">
        <v>21</v>
      </c>
      <c r="C163" s="49" t="s">
        <v>219</v>
      </c>
      <c r="D163" s="49" t="s">
        <v>65</v>
      </c>
      <c r="E163" s="49"/>
      <c r="F163" s="49"/>
      <c r="G163" s="49"/>
      <c r="H163" s="49"/>
      <c r="I163" s="49"/>
      <c r="J163" s="66">
        <v>0</v>
      </c>
      <c r="K163" s="67">
        <v>561250</v>
      </c>
      <c r="L163" s="67">
        <v>0</v>
      </c>
      <c r="M163" s="67">
        <v>0</v>
      </c>
      <c r="N163" s="67">
        <v>0</v>
      </c>
      <c r="O163" s="67">
        <v>0</v>
      </c>
      <c r="P163" s="67">
        <v>0</v>
      </c>
      <c r="Q163" s="67">
        <v>0</v>
      </c>
      <c r="R163" s="67">
        <v>0</v>
      </c>
      <c r="S163" s="67">
        <v>561212.16</v>
      </c>
      <c r="T163" s="66">
        <v>0</v>
      </c>
    </row>
    <row r="164" spans="1:20" ht="19.5" customHeight="1" outlineLevel="2">
      <c r="A164" s="49" t="s">
        <v>58</v>
      </c>
      <c r="B164" s="49" t="s">
        <v>21</v>
      </c>
      <c r="C164" s="49" t="s">
        <v>220</v>
      </c>
      <c r="D164" s="49" t="s">
        <v>65</v>
      </c>
      <c r="E164" s="49"/>
      <c r="F164" s="49"/>
      <c r="G164" s="49"/>
      <c r="H164" s="49"/>
      <c r="I164" s="49"/>
      <c r="J164" s="66">
        <v>0</v>
      </c>
      <c r="K164" s="67">
        <v>60000</v>
      </c>
      <c r="L164" s="67">
        <v>0</v>
      </c>
      <c r="M164" s="67">
        <v>0</v>
      </c>
      <c r="N164" s="67">
        <v>0</v>
      </c>
      <c r="O164" s="67">
        <v>0</v>
      </c>
      <c r="P164" s="67">
        <v>0</v>
      </c>
      <c r="Q164" s="67">
        <v>0</v>
      </c>
      <c r="R164" s="67">
        <v>0</v>
      </c>
      <c r="S164" s="67">
        <v>60000</v>
      </c>
      <c r="T164" s="66">
        <v>0</v>
      </c>
    </row>
    <row r="165" spans="1:20" ht="30" customHeight="1">
      <c r="A165" s="109" t="s">
        <v>99</v>
      </c>
      <c r="B165" s="110"/>
      <c r="C165" s="110"/>
      <c r="D165" s="111"/>
      <c r="E165" s="49" t="s">
        <v>44</v>
      </c>
      <c r="F165" s="49"/>
      <c r="G165" s="49"/>
      <c r="H165" s="49"/>
      <c r="I165" s="49"/>
      <c r="J165" s="50">
        <v>0</v>
      </c>
      <c r="K165" s="65">
        <v>222227275.81</v>
      </c>
      <c r="L165" s="65">
        <v>0</v>
      </c>
      <c r="M165" s="65">
        <v>0</v>
      </c>
      <c r="N165" s="65">
        <v>0</v>
      </c>
      <c r="O165" s="65">
        <v>0</v>
      </c>
      <c r="P165" s="65">
        <v>0</v>
      </c>
      <c r="Q165" s="65">
        <v>0</v>
      </c>
      <c r="R165" s="65">
        <v>0</v>
      </c>
      <c r="S165" s="65">
        <v>222226948.23</v>
      </c>
      <c r="T165" s="50">
        <v>0</v>
      </c>
    </row>
    <row r="166" spans="1:20" ht="42.75" customHeight="1" outlineLevel="1">
      <c r="A166" s="109" t="s">
        <v>121</v>
      </c>
      <c r="B166" s="110"/>
      <c r="C166" s="110"/>
      <c r="D166" s="111"/>
      <c r="E166" s="49" t="s">
        <v>44</v>
      </c>
      <c r="F166" s="49"/>
      <c r="G166" s="49"/>
      <c r="H166" s="49"/>
      <c r="I166" s="49"/>
      <c r="J166" s="50">
        <v>0</v>
      </c>
      <c r="K166" s="65">
        <v>662600</v>
      </c>
      <c r="L166" s="65">
        <v>0</v>
      </c>
      <c r="M166" s="65">
        <v>0</v>
      </c>
      <c r="N166" s="65">
        <v>0</v>
      </c>
      <c r="O166" s="65">
        <v>0</v>
      </c>
      <c r="P166" s="65">
        <v>0</v>
      </c>
      <c r="Q166" s="65">
        <v>0</v>
      </c>
      <c r="R166" s="65">
        <v>0</v>
      </c>
      <c r="S166" s="65">
        <v>667600</v>
      </c>
      <c r="T166" s="50">
        <v>0</v>
      </c>
    </row>
    <row r="167" spans="1:20" ht="19.5" customHeight="1" outlineLevel="2">
      <c r="A167" s="49" t="s">
        <v>58</v>
      </c>
      <c r="B167" s="49" t="s">
        <v>22</v>
      </c>
      <c r="C167" s="49" t="s">
        <v>221</v>
      </c>
      <c r="D167" s="49" t="s">
        <v>61</v>
      </c>
      <c r="E167" s="49"/>
      <c r="F167" s="49"/>
      <c r="G167" s="49"/>
      <c r="H167" s="49"/>
      <c r="I167" s="49"/>
      <c r="J167" s="66">
        <v>0</v>
      </c>
      <c r="K167" s="67">
        <v>193500</v>
      </c>
      <c r="L167" s="67">
        <v>0</v>
      </c>
      <c r="M167" s="67">
        <v>0</v>
      </c>
      <c r="N167" s="67">
        <v>0</v>
      </c>
      <c r="O167" s="67">
        <v>0</v>
      </c>
      <c r="P167" s="67">
        <v>0</v>
      </c>
      <c r="Q167" s="67">
        <v>0</v>
      </c>
      <c r="R167" s="67">
        <v>0</v>
      </c>
      <c r="S167" s="67">
        <v>193500</v>
      </c>
      <c r="T167" s="66">
        <v>0</v>
      </c>
    </row>
    <row r="168" spans="1:20" ht="15.75" customHeight="1" outlineLevel="2">
      <c r="A168" s="49" t="s">
        <v>58</v>
      </c>
      <c r="B168" s="49" t="s">
        <v>28</v>
      </c>
      <c r="C168" s="49" t="s">
        <v>223</v>
      </c>
      <c r="D168" s="49" t="s">
        <v>141</v>
      </c>
      <c r="E168" s="49"/>
      <c r="F168" s="49"/>
      <c r="G168" s="49"/>
      <c r="H168" s="49"/>
      <c r="I168" s="49"/>
      <c r="J168" s="66">
        <v>0</v>
      </c>
      <c r="K168" s="67">
        <v>267863.67</v>
      </c>
      <c r="L168" s="67">
        <v>0</v>
      </c>
      <c r="M168" s="67">
        <v>0</v>
      </c>
      <c r="N168" s="67">
        <v>0</v>
      </c>
      <c r="O168" s="67">
        <v>0</v>
      </c>
      <c r="P168" s="67">
        <v>0</v>
      </c>
      <c r="Q168" s="67">
        <v>0</v>
      </c>
      <c r="R168" s="67">
        <v>0</v>
      </c>
      <c r="S168" s="67">
        <v>267863.67</v>
      </c>
      <c r="T168" s="66">
        <v>0</v>
      </c>
    </row>
    <row r="169" spans="1:20" ht="16.5" customHeight="1" outlineLevel="2">
      <c r="A169" s="49" t="s">
        <v>58</v>
      </c>
      <c r="B169" s="49" t="s">
        <v>28</v>
      </c>
      <c r="C169" s="49" t="s">
        <v>223</v>
      </c>
      <c r="D169" s="49" t="s">
        <v>142</v>
      </c>
      <c r="E169" s="49"/>
      <c r="F169" s="49"/>
      <c r="G169" s="49"/>
      <c r="H169" s="49"/>
      <c r="I169" s="49"/>
      <c r="J169" s="66">
        <v>0</v>
      </c>
      <c r="K169" s="67">
        <v>78479.33</v>
      </c>
      <c r="L169" s="67">
        <v>0</v>
      </c>
      <c r="M169" s="67">
        <v>0</v>
      </c>
      <c r="N169" s="67">
        <v>0</v>
      </c>
      <c r="O169" s="67">
        <v>0</v>
      </c>
      <c r="P169" s="67">
        <v>0</v>
      </c>
      <c r="Q169" s="67">
        <v>0</v>
      </c>
      <c r="R169" s="67">
        <v>0</v>
      </c>
      <c r="S169" s="67">
        <v>78479.33</v>
      </c>
      <c r="T169" s="66">
        <v>0</v>
      </c>
    </row>
    <row r="170" spans="1:20" ht="13.5" customHeight="1" outlineLevel="2">
      <c r="A170" s="49" t="s">
        <v>58</v>
      </c>
      <c r="B170" s="49" t="s">
        <v>28</v>
      </c>
      <c r="C170" s="49" t="s">
        <v>223</v>
      </c>
      <c r="D170" s="49" t="s">
        <v>61</v>
      </c>
      <c r="E170" s="49"/>
      <c r="F170" s="49"/>
      <c r="G170" s="49"/>
      <c r="H170" s="49"/>
      <c r="I170" s="49"/>
      <c r="J170" s="66">
        <v>0</v>
      </c>
      <c r="K170" s="67">
        <v>9757</v>
      </c>
      <c r="L170" s="67">
        <v>0</v>
      </c>
      <c r="M170" s="67">
        <v>0</v>
      </c>
      <c r="N170" s="67">
        <v>0</v>
      </c>
      <c r="O170" s="67">
        <v>0</v>
      </c>
      <c r="P170" s="67">
        <v>0</v>
      </c>
      <c r="Q170" s="67">
        <v>0</v>
      </c>
      <c r="R170" s="67">
        <v>0</v>
      </c>
      <c r="S170" s="67">
        <v>9757</v>
      </c>
      <c r="T170" s="66">
        <v>0</v>
      </c>
    </row>
    <row r="171" spans="1:20" ht="14.25" customHeight="1" outlineLevel="2">
      <c r="A171" s="49" t="s">
        <v>58</v>
      </c>
      <c r="B171" s="49" t="s">
        <v>28</v>
      </c>
      <c r="C171" s="49" t="s">
        <v>224</v>
      </c>
      <c r="D171" s="49" t="s">
        <v>61</v>
      </c>
      <c r="E171" s="49"/>
      <c r="F171" s="49"/>
      <c r="G171" s="49"/>
      <c r="H171" s="49"/>
      <c r="I171" s="49"/>
      <c r="J171" s="66">
        <v>0</v>
      </c>
      <c r="K171" s="67">
        <v>83000</v>
      </c>
      <c r="L171" s="67">
        <v>0</v>
      </c>
      <c r="M171" s="67">
        <v>0</v>
      </c>
      <c r="N171" s="67">
        <v>0</v>
      </c>
      <c r="O171" s="67">
        <v>0</v>
      </c>
      <c r="P171" s="67">
        <v>0</v>
      </c>
      <c r="Q171" s="67">
        <v>0</v>
      </c>
      <c r="R171" s="67">
        <v>0</v>
      </c>
      <c r="S171" s="67">
        <v>83000</v>
      </c>
      <c r="T171" s="66">
        <v>0</v>
      </c>
    </row>
    <row r="172" spans="1:20" ht="18.75" customHeight="1" outlineLevel="2">
      <c r="A172" s="49" t="s">
        <v>58</v>
      </c>
      <c r="B172" s="49" t="s">
        <v>28</v>
      </c>
      <c r="C172" s="49" t="s">
        <v>202</v>
      </c>
      <c r="D172" s="49" t="s">
        <v>61</v>
      </c>
      <c r="E172" s="49"/>
      <c r="F172" s="49"/>
      <c r="G172" s="49"/>
      <c r="H172" s="49"/>
      <c r="I172" s="49"/>
      <c r="J172" s="66">
        <v>0</v>
      </c>
      <c r="K172" s="67">
        <v>30000</v>
      </c>
      <c r="L172" s="67">
        <v>0</v>
      </c>
      <c r="M172" s="67">
        <v>0</v>
      </c>
      <c r="N172" s="67">
        <v>0</v>
      </c>
      <c r="O172" s="67">
        <v>0</v>
      </c>
      <c r="P172" s="67">
        <v>0</v>
      </c>
      <c r="Q172" s="67">
        <v>0</v>
      </c>
      <c r="R172" s="67">
        <v>0</v>
      </c>
      <c r="S172" s="67">
        <v>30000</v>
      </c>
      <c r="T172" s="66">
        <v>0</v>
      </c>
    </row>
    <row r="173" spans="1:20" ht="57" customHeight="1" outlineLevel="1">
      <c r="A173" s="109" t="s">
        <v>125</v>
      </c>
      <c r="B173" s="110"/>
      <c r="C173" s="110"/>
      <c r="D173" s="111"/>
      <c r="E173" s="49" t="s">
        <v>44</v>
      </c>
      <c r="F173" s="49"/>
      <c r="G173" s="49"/>
      <c r="H173" s="49"/>
      <c r="I173" s="49"/>
      <c r="J173" s="50">
        <v>0</v>
      </c>
      <c r="K173" s="65">
        <v>214584872</v>
      </c>
      <c r="L173" s="65">
        <v>0</v>
      </c>
      <c r="M173" s="65">
        <v>0</v>
      </c>
      <c r="N173" s="65">
        <v>0</v>
      </c>
      <c r="O173" s="65">
        <v>0</v>
      </c>
      <c r="P173" s="65">
        <v>0</v>
      </c>
      <c r="Q173" s="65">
        <v>0</v>
      </c>
      <c r="R173" s="65">
        <v>0</v>
      </c>
      <c r="S173" s="65">
        <v>214584645.76</v>
      </c>
      <c r="T173" s="50">
        <v>0</v>
      </c>
    </row>
    <row r="174" spans="1:20" ht="15" customHeight="1" outlineLevel="2">
      <c r="A174" s="49" t="s">
        <v>58</v>
      </c>
      <c r="B174" s="49" t="s">
        <v>30</v>
      </c>
      <c r="C174" s="49" t="s">
        <v>225</v>
      </c>
      <c r="D174" s="49" t="s">
        <v>65</v>
      </c>
      <c r="E174" s="49"/>
      <c r="F174" s="49"/>
      <c r="G174" s="49"/>
      <c r="H174" s="49"/>
      <c r="I174" s="49"/>
      <c r="J174" s="66">
        <v>0</v>
      </c>
      <c r="K174" s="67">
        <v>552940</v>
      </c>
      <c r="L174" s="67">
        <v>0</v>
      </c>
      <c r="M174" s="67">
        <v>0</v>
      </c>
      <c r="N174" s="67">
        <v>0</v>
      </c>
      <c r="O174" s="67">
        <v>0</v>
      </c>
      <c r="P174" s="67">
        <v>0</v>
      </c>
      <c r="Q174" s="67">
        <v>0</v>
      </c>
      <c r="R174" s="67">
        <v>0</v>
      </c>
      <c r="S174" s="67">
        <v>552768</v>
      </c>
      <c r="T174" s="66">
        <v>0</v>
      </c>
    </row>
    <row r="175" spans="1:20" ht="18" customHeight="1" outlineLevel="2">
      <c r="A175" s="49" t="s">
        <v>58</v>
      </c>
      <c r="B175" s="49" t="s">
        <v>30</v>
      </c>
      <c r="C175" s="49" t="s">
        <v>227</v>
      </c>
      <c r="D175" s="49" t="s">
        <v>65</v>
      </c>
      <c r="E175" s="49"/>
      <c r="F175" s="49"/>
      <c r="G175" s="49"/>
      <c r="H175" s="49"/>
      <c r="I175" s="49"/>
      <c r="J175" s="66">
        <v>0</v>
      </c>
      <c r="K175" s="67">
        <v>31257600</v>
      </c>
      <c r="L175" s="67">
        <v>0</v>
      </c>
      <c r="M175" s="67">
        <v>0</v>
      </c>
      <c r="N175" s="67">
        <v>0</v>
      </c>
      <c r="O175" s="67">
        <v>0</v>
      </c>
      <c r="P175" s="67">
        <v>0</v>
      </c>
      <c r="Q175" s="67">
        <v>0</v>
      </c>
      <c r="R175" s="67">
        <v>0</v>
      </c>
      <c r="S175" s="67">
        <v>31257600</v>
      </c>
      <c r="T175" s="66">
        <v>0</v>
      </c>
    </row>
    <row r="176" spans="1:20" ht="15" customHeight="1" outlineLevel="2">
      <c r="A176" s="49" t="s">
        <v>58</v>
      </c>
      <c r="B176" s="49" t="s">
        <v>30</v>
      </c>
      <c r="C176" s="49" t="s">
        <v>228</v>
      </c>
      <c r="D176" s="49" t="s">
        <v>64</v>
      </c>
      <c r="E176" s="49"/>
      <c r="F176" s="49"/>
      <c r="G176" s="49"/>
      <c r="H176" s="49"/>
      <c r="I176" s="49"/>
      <c r="J176" s="66">
        <v>0</v>
      </c>
      <c r="K176" s="67">
        <v>31259156.75</v>
      </c>
      <c r="L176" s="67">
        <v>0</v>
      </c>
      <c r="M176" s="67">
        <v>0</v>
      </c>
      <c r="N176" s="67">
        <v>0</v>
      </c>
      <c r="O176" s="67">
        <v>0</v>
      </c>
      <c r="P176" s="67">
        <v>0</v>
      </c>
      <c r="Q176" s="67">
        <v>0</v>
      </c>
      <c r="R176" s="67">
        <v>0</v>
      </c>
      <c r="S176" s="67">
        <v>31259132.58</v>
      </c>
      <c r="T176" s="66">
        <v>0</v>
      </c>
    </row>
    <row r="177" spans="1:20" ht="20.25" customHeight="1" outlineLevel="2">
      <c r="A177" s="49" t="s">
        <v>58</v>
      </c>
      <c r="B177" s="49" t="s">
        <v>38</v>
      </c>
      <c r="C177" s="49" t="s">
        <v>225</v>
      </c>
      <c r="D177" s="49" t="s">
        <v>65</v>
      </c>
      <c r="E177" s="49"/>
      <c r="F177" s="49"/>
      <c r="G177" s="49"/>
      <c r="H177" s="49"/>
      <c r="I177" s="49"/>
      <c r="J177" s="66">
        <v>0</v>
      </c>
      <c r="K177" s="67">
        <v>1810059</v>
      </c>
      <c r="L177" s="67">
        <v>0</v>
      </c>
      <c r="M177" s="67">
        <v>0</v>
      </c>
      <c r="N177" s="67">
        <v>0</v>
      </c>
      <c r="O177" s="67">
        <v>0</v>
      </c>
      <c r="P177" s="67">
        <v>0</v>
      </c>
      <c r="Q177" s="67">
        <v>0</v>
      </c>
      <c r="R177" s="67">
        <v>0</v>
      </c>
      <c r="S177" s="67">
        <v>1810059</v>
      </c>
      <c r="T177" s="66">
        <v>0</v>
      </c>
    </row>
    <row r="178" spans="1:20" ht="12.75" customHeight="1" outlineLevel="2">
      <c r="A178" s="49" t="s">
        <v>58</v>
      </c>
      <c r="B178" s="49" t="s">
        <v>38</v>
      </c>
      <c r="C178" s="49" t="s">
        <v>226</v>
      </c>
      <c r="D178" s="49" t="s">
        <v>65</v>
      </c>
      <c r="E178" s="49"/>
      <c r="F178" s="49"/>
      <c r="G178" s="49"/>
      <c r="H178" s="49"/>
      <c r="I178" s="49"/>
      <c r="J178" s="66">
        <v>0</v>
      </c>
      <c r="K178" s="67">
        <v>150000</v>
      </c>
      <c r="L178" s="67">
        <v>0</v>
      </c>
      <c r="M178" s="67">
        <v>0</v>
      </c>
      <c r="N178" s="67">
        <v>0</v>
      </c>
      <c r="O178" s="67">
        <v>0</v>
      </c>
      <c r="P178" s="67">
        <v>0</v>
      </c>
      <c r="Q178" s="67">
        <v>0</v>
      </c>
      <c r="R178" s="67">
        <v>0</v>
      </c>
      <c r="S178" s="67">
        <v>150000</v>
      </c>
      <c r="T178" s="66">
        <v>0</v>
      </c>
    </row>
    <row r="179" spans="1:20" ht="15.75" customHeight="1" outlineLevel="2">
      <c r="A179" s="49" t="s">
        <v>58</v>
      </c>
      <c r="B179" s="49" t="s">
        <v>38</v>
      </c>
      <c r="C179" s="49" t="s">
        <v>229</v>
      </c>
      <c r="D179" s="49" t="s">
        <v>65</v>
      </c>
      <c r="E179" s="49"/>
      <c r="F179" s="49"/>
      <c r="G179" s="49"/>
      <c r="H179" s="49"/>
      <c r="I179" s="49"/>
      <c r="J179" s="66">
        <v>0</v>
      </c>
      <c r="K179" s="67">
        <v>90744700</v>
      </c>
      <c r="L179" s="67">
        <v>0</v>
      </c>
      <c r="M179" s="67">
        <v>0</v>
      </c>
      <c r="N179" s="67">
        <v>0</v>
      </c>
      <c r="O179" s="67">
        <v>0</v>
      </c>
      <c r="P179" s="67">
        <v>0</v>
      </c>
      <c r="Q179" s="67">
        <v>0</v>
      </c>
      <c r="R179" s="67">
        <v>0</v>
      </c>
      <c r="S179" s="67">
        <v>90744700</v>
      </c>
      <c r="T179" s="66">
        <v>0</v>
      </c>
    </row>
    <row r="180" spans="1:20" ht="17.25" customHeight="1" outlineLevel="2">
      <c r="A180" s="49" t="s">
        <v>58</v>
      </c>
      <c r="B180" s="49" t="s">
        <v>38</v>
      </c>
      <c r="C180" s="49" t="s">
        <v>230</v>
      </c>
      <c r="D180" s="49" t="s">
        <v>65</v>
      </c>
      <c r="E180" s="49"/>
      <c r="F180" s="49"/>
      <c r="G180" s="49"/>
      <c r="H180" s="49"/>
      <c r="I180" s="49"/>
      <c r="J180" s="66">
        <v>0</v>
      </c>
      <c r="K180" s="67">
        <v>24935</v>
      </c>
      <c r="L180" s="67">
        <v>0</v>
      </c>
      <c r="M180" s="67">
        <v>0</v>
      </c>
      <c r="N180" s="67">
        <v>0</v>
      </c>
      <c r="O180" s="67">
        <v>0</v>
      </c>
      <c r="P180" s="67">
        <v>0</v>
      </c>
      <c r="Q180" s="67">
        <v>0</v>
      </c>
      <c r="R180" s="67">
        <v>0</v>
      </c>
      <c r="S180" s="67">
        <v>24935</v>
      </c>
      <c r="T180" s="66">
        <v>0</v>
      </c>
    </row>
    <row r="181" spans="1:20" ht="15.75" customHeight="1" outlineLevel="2">
      <c r="A181" s="49" t="s">
        <v>58</v>
      </c>
      <c r="B181" s="49" t="s">
        <v>38</v>
      </c>
      <c r="C181" s="49" t="s">
        <v>231</v>
      </c>
      <c r="D181" s="49" t="s">
        <v>65</v>
      </c>
      <c r="E181" s="49"/>
      <c r="F181" s="49"/>
      <c r="G181" s="49"/>
      <c r="H181" s="49"/>
      <c r="I181" s="49"/>
      <c r="J181" s="66">
        <v>0</v>
      </c>
      <c r="K181" s="67">
        <v>3355</v>
      </c>
      <c r="L181" s="67">
        <v>0</v>
      </c>
      <c r="M181" s="67">
        <v>0</v>
      </c>
      <c r="N181" s="67">
        <v>0</v>
      </c>
      <c r="O181" s="67">
        <v>0</v>
      </c>
      <c r="P181" s="67">
        <v>0</v>
      </c>
      <c r="Q181" s="67">
        <v>0</v>
      </c>
      <c r="R181" s="67">
        <v>0</v>
      </c>
      <c r="S181" s="67">
        <v>3355</v>
      </c>
      <c r="T181" s="66">
        <v>0</v>
      </c>
    </row>
    <row r="182" spans="1:20" ht="16.5" customHeight="1" outlineLevel="2">
      <c r="A182" s="49" t="s">
        <v>58</v>
      </c>
      <c r="B182" s="49" t="s">
        <v>38</v>
      </c>
      <c r="C182" s="49" t="s">
        <v>232</v>
      </c>
      <c r="D182" s="49" t="s">
        <v>64</v>
      </c>
      <c r="E182" s="49"/>
      <c r="F182" s="49"/>
      <c r="G182" s="49"/>
      <c r="H182" s="49"/>
      <c r="I182" s="49"/>
      <c r="J182" s="66">
        <v>0</v>
      </c>
      <c r="K182" s="67">
        <v>38008498.25</v>
      </c>
      <c r="L182" s="67">
        <v>0</v>
      </c>
      <c r="M182" s="67">
        <v>0</v>
      </c>
      <c r="N182" s="67">
        <v>0</v>
      </c>
      <c r="O182" s="67">
        <v>0</v>
      </c>
      <c r="P182" s="67">
        <v>0</v>
      </c>
      <c r="Q182" s="67">
        <v>0</v>
      </c>
      <c r="R182" s="67">
        <v>0</v>
      </c>
      <c r="S182" s="67">
        <v>38008469.52</v>
      </c>
      <c r="T182" s="66">
        <v>0</v>
      </c>
    </row>
    <row r="183" spans="1:20" ht="17.25" customHeight="1" outlineLevel="2">
      <c r="A183" s="49" t="s">
        <v>58</v>
      </c>
      <c r="B183" s="49" t="s">
        <v>38</v>
      </c>
      <c r="C183" s="49" t="s">
        <v>233</v>
      </c>
      <c r="D183" s="49" t="s">
        <v>64</v>
      </c>
      <c r="E183" s="49"/>
      <c r="F183" s="49"/>
      <c r="G183" s="49"/>
      <c r="H183" s="49"/>
      <c r="I183" s="49"/>
      <c r="J183" s="66">
        <v>0</v>
      </c>
      <c r="K183" s="67">
        <v>16037240</v>
      </c>
      <c r="L183" s="67">
        <v>0</v>
      </c>
      <c r="M183" s="67">
        <v>0</v>
      </c>
      <c r="N183" s="67">
        <v>0</v>
      </c>
      <c r="O183" s="67">
        <v>0</v>
      </c>
      <c r="P183" s="67">
        <v>0</v>
      </c>
      <c r="Q183" s="67">
        <v>0</v>
      </c>
      <c r="R183" s="67">
        <v>0</v>
      </c>
      <c r="S183" s="67">
        <v>16037239.3</v>
      </c>
      <c r="T183" s="66">
        <v>0</v>
      </c>
    </row>
    <row r="184" spans="1:20" ht="18.75" customHeight="1" outlineLevel="2">
      <c r="A184" s="49" t="s">
        <v>58</v>
      </c>
      <c r="B184" s="49" t="s">
        <v>22</v>
      </c>
      <c r="C184" s="49" t="s">
        <v>234</v>
      </c>
      <c r="D184" s="49" t="s">
        <v>65</v>
      </c>
      <c r="E184" s="49"/>
      <c r="F184" s="49"/>
      <c r="G184" s="49"/>
      <c r="H184" s="49"/>
      <c r="I184" s="49"/>
      <c r="J184" s="66">
        <v>0</v>
      </c>
      <c r="K184" s="67">
        <v>462900</v>
      </c>
      <c r="L184" s="67">
        <v>0</v>
      </c>
      <c r="M184" s="67">
        <v>0</v>
      </c>
      <c r="N184" s="67">
        <v>0</v>
      </c>
      <c r="O184" s="67">
        <v>0</v>
      </c>
      <c r="P184" s="67">
        <v>0</v>
      </c>
      <c r="Q184" s="67">
        <v>0</v>
      </c>
      <c r="R184" s="67">
        <v>0</v>
      </c>
      <c r="S184" s="67">
        <v>462899.87</v>
      </c>
      <c r="T184" s="66">
        <v>0</v>
      </c>
    </row>
    <row r="185" spans="1:20" ht="14.25" customHeight="1" outlineLevel="2">
      <c r="A185" s="49" t="s">
        <v>58</v>
      </c>
      <c r="B185" s="49" t="s">
        <v>22</v>
      </c>
      <c r="C185" s="49" t="s">
        <v>235</v>
      </c>
      <c r="D185" s="49" t="s">
        <v>65</v>
      </c>
      <c r="E185" s="49"/>
      <c r="F185" s="49"/>
      <c r="G185" s="49"/>
      <c r="H185" s="49"/>
      <c r="I185" s="49"/>
      <c r="J185" s="66">
        <v>0</v>
      </c>
      <c r="K185" s="67">
        <v>451080</v>
      </c>
      <c r="L185" s="67">
        <v>0</v>
      </c>
      <c r="M185" s="67">
        <v>0</v>
      </c>
      <c r="N185" s="67">
        <v>0</v>
      </c>
      <c r="O185" s="67">
        <v>0</v>
      </c>
      <c r="P185" s="67">
        <v>0</v>
      </c>
      <c r="Q185" s="67">
        <v>0</v>
      </c>
      <c r="R185" s="67">
        <v>0</v>
      </c>
      <c r="S185" s="67">
        <v>451080</v>
      </c>
      <c r="T185" s="66">
        <v>0</v>
      </c>
    </row>
    <row r="186" spans="1:20" ht="17.25" customHeight="1" outlineLevel="2">
      <c r="A186" s="49" t="s">
        <v>58</v>
      </c>
      <c r="B186" s="49" t="s">
        <v>28</v>
      </c>
      <c r="C186" s="49" t="s">
        <v>236</v>
      </c>
      <c r="D186" s="49" t="s">
        <v>65</v>
      </c>
      <c r="E186" s="49"/>
      <c r="F186" s="49"/>
      <c r="G186" s="49"/>
      <c r="H186" s="49"/>
      <c r="I186" s="49"/>
      <c r="J186" s="66">
        <v>0</v>
      </c>
      <c r="K186" s="67">
        <v>1448010</v>
      </c>
      <c r="L186" s="67">
        <v>0</v>
      </c>
      <c r="M186" s="67">
        <v>0</v>
      </c>
      <c r="N186" s="67">
        <v>0</v>
      </c>
      <c r="O186" s="67">
        <v>0</v>
      </c>
      <c r="P186" s="67">
        <v>0</v>
      </c>
      <c r="Q186" s="67">
        <v>0</v>
      </c>
      <c r="R186" s="67">
        <v>0</v>
      </c>
      <c r="S186" s="67">
        <v>1448010</v>
      </c>
      <c r="T186" s="66">
        <v>0</v>
      </c>
    </row>
    <row r="187" spans="1:20" ht="15" customHeight="1" outlineLevel="2">
      <c r="A187" s="49" t="s">
        <v>58</v>
      </c>
      <c r="B187" s="49" t="s">
        <v>28</v>
      </c>
      <c r="C187" s="49" t="s">
        <v>237</v>
      </c>
      <c r="D187" s="49" t="s">
        <v>65</v>
      </c>
      <c r="E187" s="49"/>
      <c r="F187" s="49"/>
      <c r="G187" s="49"/>
      <c r="H187" s="49"/>
      <c r="I187" s="49"/>
      <c r="J187" s="66">
        <v>0</v>
      </c>
      <c r="K187" s="67">
        <v>1066830</v>
      </c>
      <c r="L187" s="67">
        <v>0</v>
      </c>
      <c r="M187" s="67">
        <v>0</v>
      </c>
      <c r="N187" s="67">
        <v>0</v>
      </c>
      <c r="O187" s="67">
        <v>0</v>
      </c>
      <c r="P187" s="67">
        <v>0</v>
      </c>
      <c r="Q187" s="67">
        <v>0</v>
      </c>
      <c r="R187" s="67">
        <v>0</v>
      </c>
      <c r="S187" s="67">
        <v>1066830</v>
      </c>
      <c r="T187" s="66">
        <v>0</v>
      </c>
    </row>
    <row r="188" spans="1:20" ht="18.75" customHeight="1" outlineLevel="2">
      <c r="A188" s="49" t="s">
        <v>58</v>
      </c>
      <c r="B188" s="49" t="s">
        <v>28</v>
      </c>
      <c r="C188" s="49" t="s">
        <v>238</v>
      </c>
      <c r="D188" s="49" t="s">
        <v>65</v>
      </c>
      <c r="E188" s="49"/>
      <c r="F188" s="49"/>
      <c r="G188" s="49"/>
      <c r="H188" s="49"/>
      <c r="I188" s="49"/>
      <c r="J188" s="66">
        <v>0</v>
      </c>
      <c r="K188" s="67">
        <v>286000</v>
      </c>
      <c r="L188" s="67">
        <v>0</v>
      </c>
      <c r="M188" s="67">
        <v>0</v>
      </c>
      <c r="N188" s="67">
        <v>0</v>
      </c>
      <c r="O188" s="67">
        <v>0</v>
      </c>
      <c r="P188" s="67">
        <v>0</v>
      </c>
      <c r="Q188" s="67">
        <v>0</v>
      </c>
      <c r="R188" s="67">
        <v>0</v>
      </c>
      <c r="S188" s="67">
        <v>286000</v>
      </c>
      <c r="T188" s="66">
        <v>0</v>
      </c>
    </row>
    <row r="189" spans="1:20" ht="15" customHeight="1" outlineLevel="2">
      <c r="A189" s="49" t="s">
        <v>58</v>
      </c>
      <c r="B189" s="49" t="s">
        <v>28</v>
      </c>
      <c r="C189" s="49" t="s">
        <v>239</v>
      </c>
      <c r="D189" s="49" t="s">
        <v>65</v>
      </c>
      <c r="E189" s="49"/>
      <c r="F189" s="49"/>
      <c r="G189" s="49"/>
      <c r="H189" s="49"/>
      <c r="I189" s="49"/>
      <c r="J189" s="66">
        <v>0</v>
      </c>
      <c r="K189" s="67">
        <v>464000</v>
      </c>
      <c r="L189" s="67">
        <v>0</v>
      </c>
      <c r="M189" s="67">
        <v>0</v>
      </c>
      <c r="N189" s="67">
        <v>0</v>
      </c>
      <c r="O189" s="67">
        <v>0</v>
      </c>
      <c r="P189" s="67">
        <v>0</v>
      </c>
      <c r="Q189" s="67">
        <v>0</v>
      </c>
      <c r="R189" s="67">
        <v>0</v>
      </c>
      <c r="S189" s="67">
        <v>464000</v>
      </c>
      <c r="T189" s="66">
        <v>0</v>
      </c>
    </row>
    <row r="190" spans="1:20" ht="17.25" customHeight="1" outlineLevel="2">
      <c r="A190" s="49" t="s">
        <v>58</v>
      </c>
      <c r="B190" s="49" t="s">
        <v>28</v>
      </c>
      <c r="C190" s="49" t="s">
        <v>202</v>
      </c>
      <c r="D190" s="49" t="s">
        <v>65</v>
      </c>
      <c r="E190" s="49"/>
      <c r="F190" s="49"/>
      <c r="G190" s="49"/>
      <c r="H190" s="49"/>
      <c r="I190" s="49"/>
      <c r="J190" s="66">
        <v>0</v>
      </c>
      <c r="K190" s="67">
        <v>15568</v>
      </c>
      <c r="L190" s="67">
        <v>0</v>
      </c>
      <c r="M190" s="67">
        <v>0</v>
      </c>
      <c r="N190" s="67">
        <v>0</v>
      </c>
      <c r="O190" s="67">
        <v>0</v>
      </c>
      <c r="P190" s="67">
        <v>0</v>
      </c>
      <c r="Q190" s="67">
        <v>0</v>
      </c>
      <c r="R190" s="67">
        <v>0</v>
      </c>
      <c r="S190" s="67">
        <v>15567.49</v>
      </c>
      <c r="T190" s="66">
        <v>0</v>
      </c>
    </row>
    <row r="191" spans="1:20" ht="18" customHeight="1" outlineLevel="2">
      <c r="A191" s="49" t="s">
        <v>58</v>
      </c>
      <c r="B191" s="49" t="s">
        <v>28</v>
      </c>
      <c r="C191" s="49" t="s">
        <v>145</v>
      </c>
      <c r="D191" s="49" t="s">
        <v>65</v>
      </c>
      <c r="E191" s="49"/>
      <c r="F191" s="49"/>
      <c r="G191" s="49"/>
      <c r="H191" s="49"/>
      <c r="I191" s="49"/>
      <c r="J191" s="66">
        <v>0</v>
      </c>
      <c r="K191" s="67">
        <v>146000</v>
      </c>
      <c r="L191" s="67">
        <v>0</v>
      </c>
      <c r="M191" s="67">
        <v>0</v>
      </c>
      <c r="N191" s="67">
        <v>0</v>
      </c>
      <c r="O191" s="67">
        <v>0</v>
      </c>
      <c r="P191" s="67">
        <v>0</v>
      </c>
      <c r="Q191" s="67">
        <v>0</v>
      </c>
      <c r="R191" s="67">
        <v>0</v>
      </c>
      <c r="S191" s="67">
        <v>146000</v>
      </c>
      <c r="T191" s="66">
        <v>0</v>
      </c>
    </row>
    <row r="192" spans="1:20" ht="19.5" customHeight="1" outlineLevel="2">
      <c r="A192" s="49" t="s">
        <v>58</v>
      </c>
      <c r="B192" s="49" t="s">
        <v>28</v>
      </c>
      <c r="C192" s="49" t="s">
        <v>160</v>
      </c>
      <c r="D192" s="49" t="s">
        <v>65</v>
      </c>
      <c r="E192" s="49"/>
      <c r="F192" s="49"/>
      <c r="G192" s="49"/>
      <c r="H192" s="49"/>
      <c r="I192" s="49"/>
      <c r="J192" s="66">
        <v>0</v>
      </c>
      <c r="K192" s="67">
        <v>396000</v>
      </c>
      <c r="L192" s="67">
        <v>0</v>
      </c>
      <c r="M192" s="67">
        <v>0</v>
      </c>
      <c r="N192" s="67">
        <v>0</v>
      </c>
      <c r="O192" s="67">
        <v>0</v>
      </c>
      <c r="P192" s="67">
        <v>0</v>
      </c>
      <c r="Q192" s="67">
        <v>0</v>
      </c>
      <c r="R192" s="67">
        <v>0</v>
      </c>
      <c r="S192" s="67">
        <v>396000</v>
      </c>
      <c r="T192" s="66">
        <v>0</v>
      </c>
    </row>
    <row r="193" spans="1:20" ht="57" customHeight="1" outlineLevel="1">
      <c r="A193" s="109" t="s">
        <v>127</v>
      </c>
      <c r="B193" s="110"/>
      <c r="C193" s="110"/>
      <c r="D193" s="111"/>
      <c r="E193" s="49" t="s">
        <v>44</v>
      </c>
      <c r="F193" s="49"/>
      <c r="G193" s="49"/>
      <c r="H193" s="49"/>
      <c r="I193" s="49"/>
      <c r="J193" s="50">
        <v>0</v>
      </c>
      <c r="K193" s="65">
        <v>6979803.81</v>
      </c>
      <c r="L193" s="65">
        <v>0</v>
      </c>
      <c r="M193" s="65">
        <v>0</v>
      </c>
      <c r="N193" s="65">
        <v>0</v>
      </c>
      <c r="O193" s="65">
        <v>0</v>
      </c>
      <c r="P193" s="65">
        <v>0</v>
      </c>
      <c r="Q193" s="65">
        <v>0</v>
      </c>
      <c r="R193" s="65">
        <v>0</v>
      </c>
      <c r="S193" s="65">
        <v>6974702.47</v>
      </c>
      <c r="T193" s="50">
        <v>0</v>
      </c>
    </row>
    <row r="194" spans="1:20" ht="15.75" customHeight="1" outlineLevel="2">
      <c r="A194" s="49" t="s">
        <v>58</v>
      </c>
      <c r="B194" s="49" t="s">
        <v>22</v>
      </c>
      <c r="C194" s="49" t="s">
        <v>234</v>
      </c>
      <c r="D194" s="49" t="s">
        <v>61</v>
      </c>
      <c r="E194" s="49"/>
      <c r="F194" s="49"/>
      <c r="G194" s="49"/>
      <c r="H194" s="49"/>
      <c r="I194" s="49"/>
      <c r="J194" s="66">
        <v>0</v>
      </c>
      <c r="K194" s="67">
        <v>53500</v>
      </c>
      <c r="L194" s="67">
        <v>0</v>
      </c>
      <c r="M194" s="67">
        <v>0</v>
      </c>
      <c r="N194" s="67">
        <v>0</v>
      </c>
      <c r="O194" s="67">
        <v>0</v>
      </c>
      <c r="P194" s="67">
        <v>0</v>
      </c>
      <c r="Q194" s="67">
        <v>0</v>
      </c>
      <c r="R194" s="67">
        <v>0</v>
      </c>
      <c r="S194" s="67">
        <v>53500</v>
      </c>
      <c r="T194" s="66">
        <v>0</v>
      </c>
    </row>
    <row r="195" spans="1:20" ht="14.25" customHeight="1" outlineLevel="2">
      <c r="A195" s="49" t="s">
        <v>58</v>
      </c>
      <c r="B195" s="49" t="s">
        <v>28</v>
      </c>
      <c r="C195" s="49" t="s">
        <v>222</v>
      </c>
      <c r="D195" s="49" t="s">
        <v>141</v>
      </c>
      <c r="E195" s="49"/>
      <c r="F195" s="49"/>
      <c r="G195" s="49"/>
      <c r="H195" s="49"/>
      <c r="I195" s="49"/>
      <c r="J195" s="66">
        <v>0</v>
      </c>
      <c r="K195" s="67">
        <v>4664784.38</v>
      </c>
      <c r="L195" s="67">
        <v>0</v>
      </c>
      <c r="M195" s="67">
        <v>0</v>
      </c>
      <c r="N195" s="67">
        <v>0</v>
      </c>
      <c r="O195" s="67">
        <v>0</v>
      </c>
      <c r="P195" s="67">
        <v>0</v>
      </c>
      <c r="Q195" s="67">
        <v>0</v>
      </c>
      <c r="R195" s="67">
        <v>0</v>
      </c>
      <c r="S195" s="67">
        <v>4664784.38</v>
      </c>
      <c r="T195" s="66">
        <v>0</v>
      </c>
    </row>
    <row r="196" spans="1:20" ht="14.25" customHeight="1" outlineLevel="2">
      <c r="A196" s="49" t="s">
        <v>58</v>
      </c>
      <c r="B196" s="49" t="s">
        <v>28</v>
      </c>
      <c r="C196" s="49" t="s">
        <v>222</v>
      </c>
      <c r="D196" s="49" t="s">
        <v>142</v>
      </c>
      <c r="E196" s="49"/>
      <c r="F196" s="49"/>
      <c r="G196" s="49"/>
      <c r="H196" s="49"/>
      <c r="I196" s="49"/>
      <c r="J196" s="66">
        <v>0</v>
      </c>
      <c r="K196" s="67">
        <v>1389671</v>
      </c>
      <c r="L196" s="67">
        <v>0</v>
      </c>
      <c r="M196" s="67">
        <v>0</v>
      </c>
      <c r="N196" s="67">
        <v>0</v>
      </c>
      <c r="O196" s="67">
        <v>0</v>
      </c>
      <c r="P196" s="67">
        <v>0</v>
      </c>
      <c r="Q196" s="67">
        <v>0</v>
      </c>
      <c r="R196" s="67">
        <v>0</v>
      </c>
      <c r="S196" s="67">
        <v>1389649</v>
      </c>
      <c r="T196" s="66">
        <v>0</v>
      </c>
    </row>
    <row r="197" spans="1:20" ht="14.25" customHeight="1" outlineLevel="2">
      <c r="A197" s="49" t="s">
        <v>58</v>
      </c>
      <c r="B197" s="49" t="s">
        <v>28</v>
      </c>
      <c r="C197" s="49" t="s">
        <v>222</v>
      </c>
      <c r="D197" s="49" t="s">
        <v>61</v>
      </c>
      <c r="E197" s="49"/>
      <c r="F197" s="49"/>
      <c r="G197" s="49"/>
      <c r="H197" s="49"/>
      <c r="I197" s="49"/>
      <c r="J197" s="66">
        <v>0</v>
      </c>
      <c r="K197" s="67">
        <v>762754.7</v>
      </c>
      <c r="L197" s="67">
        <v>0</v>
      </c>
      <c r="M197" s="67">
        <v>0</v>
      </c>
      <c r="N197" s="67">
        <v>0</v>
      </c>
      <c r="O197" s="67">
        <v>0</v>
      </c>
      <c r="P197" s="67">
        <v>0</v>
      </c>
      <c r="Q197" s="67">
        <v>0</v>
      </c>
      <c r="R197" s="67">
        <v>0</v>
      </c>
      <c r="S197" s="67">
        <v>762675.36</v>
      </c>
      <c r="T197" s="66">
        <v>0</v>
      </c>
    </row>
    <row r="198" spans="1:20" ht="28.5" customHeight="1" outlineLevel="2">
      <c r="A198" s="49" t="s">
        <v>58</v>
      </c>
      <c r="B198" s="49" t="s">
        <v>28</v>
      </c>
      <c r="C198" s="49" t="s">
        <v>222</v>
      </c>
      <c r="D198" s="49" t="s">
        <v>62</v>
      </c>
      <c r="E198" s="49"/>
      <c r="F198" s="49"/>
      <c r="G198" s="49"/>
      <c r="H198" s="49"/>
      <c r="I198" s="49"/>
      <c r="J198" s="66">
        <v>0</v>
      </c>
      <c r="K198" s="67">
        <v>35833</v>
      </c>
      <c r="L198" s="67">
        <v>0</v>
      </c>
      <c r="M198" s="67">
        <v>0</v>
      </c>
      <c r="N198" s="67">
        <v>0</v>
      </c>
      <c r="O198" s="67">
        <v>0</v>
      </c>
      <c r="P198" s="67">
        <v>0</v>
      </c>
      <c r="Q198" s="67">
        <v>0</v>
      </c>
      <c r="R198" s="67">
        <v>0</v>
      </c>
      <c r="S198" s="67">
        <v>35833</v>
      </c>
      <c r="T198" s="66">
        <v>0</v>
      </c>
    </row>
    <row r="199" spans="1:20" ht="28.5" customHeight="1" outlineLevel="2">
      <c r="A199" s="49" t="s">
        <v>58</v>
      </c>
      <c r="B199" s="49" t="s">
        <v>28</v>
      </c>
      <c r="C199" s="49" t="s">
        <v>222</v>
      </c>
      <c r="D199" s="49" t="s">
        <v>63</v>
      </c>
      <c r="E199" s="49"/>
      <c r="F199" s="49"/>
      <c r="G199" s="49"/>
      <c r="H199" s="49"/>
      <c r="I199" s="49"/>
      <c r="J199" s="66">
        <v>0</v>
      </c>
      <c r="K199" s="67">
        <v>2504</v>
      </c>
      <c r="L199" s="67">
        <v>0</v>
      </c>
      <c r="M199" s="67">
        <v>0</v>
      </c>
      <c r="N199" s="67">
        <v>0</v>
      </c>
      <c r="O199" s="67">
        <v>0</v>
      </c>
      <c r="P199" s="67">
        <v>0</v>
      </c>
      <c r="Q199" s="67">
        <v>0</v>
      </c>
      <c r="R199" s="67">
        <v>0</v>
      </c>
      <c r="S199" s="67">
        <v>2504</v>
      </c>
      <c r="T199" s="66">
        <v>0</v>
      </c>
    </row>
    <row r="200" spans="1:20" ht="15" customHeight="1" outlineLevel="2">
      <c r="A200" s="49" t="s">
        <v>58</v>
      </c>
      <c r="B200" s="49" t="s">
        <v>28</v>
      </c>
      <c r="C200" s="49" t="s">
        <v>222</v>
      </c>
      <c r="D200" s="49" t="s">
        <v>122</v>
      </c>
      <c r="E200" s="49"/>
      <c r="F200" s="49"/>
      <c r="G200" s="49"/>
      <c r="H200" s="49"/>
      <c r="I200" s="49"/>
      <c r="J200" s="66">
        <v>0</v>
      </c>
      <c r="K200" s="77">
        <v>756.73</v>
      </c>
      <c r="L200" s="77">
        <v>0</v>
      </c>
      <c r="M200" s="77">
        <v>0</v>
      </c>
      <c r="N200" s="77">
        <v>0</v>
      </c>
      <c r="O200" s="77">
        <v>0</v>
      </c>
      <c r="P200" s="77">
        <v>0</v>
      </c>
      <c r="Q200" s="77">
        <v>0</v>
      </c>
      <c r="R200" s="77">
        <v>0</v>
      </c>
      <c r="S200" s="77">
        <v>756.73</v>
      </c>
      <c r="T200" s="66">
        <v>0</v>
      </c>
    </row>
    <row r="201" spans="1:20" ht="15" customHeight="1" outlineLevel="2">
      <c r="A201" s="49" t="s">
        <v>58</v>
      </c>
      <c r="B201" s="49" t="s">
        <v>28</v>
      </c>
      <c r="C201" s="49" t="s">
        <v>241</v>
      </c>
      <c r="D201" s="49" t="s">
        <v>240</v>
      </c>
      <c r="E201" s="49"/>
      <c r="F201" s="49"/>
      <c r="G201" s="49"/>
      <c r="H201" s="49"/>
      <c r="I201" s="49"/>
      <c r="J201" s="66">
        <v>0</v>
      </c>
      <c r="K201" s="67">
        <v>70000</v>
      </c>
      <c r="L201" s="67">
        <v>0</v>
      </c>
      <c r="M201" s="67">
        <v>0</v>
      </c>
      <c r="N201" s="67">
        <v>0</v>
      </c>
      <c r="O201" s="67">
        <v>0</v>
      </c>
      <c r="P201" s="67">
        <v>0</v>
      </c>
      <c r="Q201" s="67">
        <v>0</v>
      </c>
      <c r="R201" s="67">
        <v>0</v>
      </c>
      <c r="S201" s="67">
        <v>70000</v>
      </c>
      <c r="T201" s="66">
        <v>0</v>
      </c>
    </row>
    <row r="202" spans="1:20" ht="26.25" customHeight="1">
      <c r="A202" s="109" t="s">
        <v>104</v>
      </c>
      <c r="B202" s="110"/>
      <c r="C202" s="110"/>
      <c r="D202" s="111"/>
      <c r="E202" s="49" t="s">
        <v>44</v>
      </c>
      <c r="F202" s="49"/>
      <c r="G202" s="49"/>
      <c r="H202" s="49"/>
      <c r="I202" s="49"/>
      <c r="J202" s="50">
        <v>0</v>
      </c>
      <c r="K202" s="65">
        <v>9648150.72</v>
      </c>
      <c r="L202" s="65">
        <v>0</v>
      </c>
      <c r="M202" s="65">
        <v>0</v>
      </c>
      <c r="N202" s="65">
        <v>0</v>
      </c>
      <c r="O202" s="65">
        <v>0</v>
      </c>
      <c r="P202" s="65">
        <v>0</v>
      </c>
      <c r="Q202" s="65">
        <v>0</v>
      </c>
      <c r="R202" s="65">
        <v>0</v>
      </c>
      <c r="S202" s="65">
        <v>9648139.64</v>
      </c>
      <c r="T202" s="50">
        <v>0</v>
      </c>
    </row>
    <row r="203" spans="1:20" ht="42.75" customHeight="1" outlineLevel="1">
      <c r="A203" s="109" t="s">
        <v>121</v>
      </c>
      <c r="B203" s="110"/>
      <c r="C203" s="110"/>
      <c r="D203" s="111"/>
      <c r="E203" s="49" t="s">
        <v>44</v>
      </c>
      <c r="F203" s="49"/>
      <c r="G203" s="49"/>
      <c r="H203" s="49"/>
      <c r="I203" s="49"/>
      <c r="J203" s="50">
        <v>0</v>
      </c>
      <c r="K203" s="65">
        <v>358000</v>
      </c>
      <c r="L203" s="65">
        <v>0</v>
      </c>
      <c r="M203" s="65">
        <v>0</v>
      </c>
      <c r="N203" s="65">
        <v>0</v>
      </c>
      <c r="O203" s="65">
        <v>0</v>
      </c>
      <c r="P203" s="65">
        <v>0</v>
      </c>
      <c r="Q203" s="65">
        <v>0</v>
      </c>
      <c r="R203" s="65">
        <v>0</v>
      </c>
      <c r="S203" s="65">
        <v>358000</v>
      </c>
      <c r="T203" s="50">
        <v>0</v>
      </c>
    </row>
    <row r="204" spans="1:20" ht="13.5" customHeight="1" outlineLevel="2">
      <c r="A204" s="49" t="s">
        <v>58</v>
      </c>
      <c r="B204" s="49" t="s">
        <v>37</v>
      </c>
      <c r="C204" s="49" t="s">
        <v>243</v>
      </c>
      <c r="D204" s="49" t="s">
        <v>61</v>
      </c>
      <c r="E204" s="49"/>
      <c r="F204" s="49"/>
      <c r="G204" s="49"/>
      <c r="H204" s="49"/>
      <c r="I204" s="49"/>
      <c r="J204" s="66">
        <v>0</v>
      </c>
      <c r="K204" s="67">
        <v>103000</v>
      </c>
      <c r="L204" s="67">
        <v>0</v>
      </c>
      <c r="M204" s="67">
        <v>0</v>
      </c>
      <c r="N204" s="67">
        <v>0</v>
      </c>
      <c r="O204" s="67">
        <v>0</v>
      </c>
      <c r="P204" s="67">
        <v>0</v>
      </c>
      <c r="Q204" s="67">
        <v>0</v>
      </c>
      <c r="R204" s="67">
        <v>0</v>
      </c>
      <c r="S204" s="67">
        <v>103000</v>
      </c>
      <c r="T204" s="66">
        <v>0</v>
      </c>
    </row>
    <row r="205" spans="1:20" ht="15" customHeight="1" outlineLevel="2">
      <c r="A205" s="49" t="s">
        <v>58</v>
      </c>
      <c r="B205" s="49" t="s">
        <v>37</v>
      </c>
      <c r="C205" s="49" t="s">
        <v>244</v>
      </c>
      <c r="D205" s="49" t="s">
        <v>61</v>
      </c>
      <c r="E205" s="49"/>
      <c r="F205" s="49"/>
      <c r="G205" s="49"/>
      <c r="H205" s="49"/>
      <c r="I205" s="49"/>
      <c r="J205" s="66">
        <v>0</v>
      </c>
      <c r="K205" s="67">
        <v>72500</v>
      </c>
      <c r="L205" s="67">
        <v>0</v>
      </c>
      <c r="M205" s="67">
        <v>0</v>
      </c>
      <c r="N205" s="67">
        <v>0</v>
      </c>
      <c r="O205" s="67">
        <v>0</v>
      </c>
      <c r="P205" s="67">
        <v>0</v>
      </c>
      <c r="Q205" s="67">
        <v>0</v>
      </c>
      <c r="R205" s="67">
        <v>0</v>
      </c>
      <c r="S205" s="67">
        <v>72500</v>
      </c>
      <c r="T205" s="66">
        <v>0</v>
      </c>
    </row>
    <row r="206" spans="1:20" ht="16.5" customHeight="1" outlineLevel="2">
      <c r="A206" s="49" t="s">
        <v>58</v>
      </c>
      <c r="B206" s="49" t="s">
        <v>37</v>
      </c>
      <c r="C206" s="49" t="s">
        <v>238</v>
      </c>
      <c r="D206" s="49" t="s">
        <v>61</v>
      </c>
      <c r="E206" s="49"/>
      <c r="F206" s="49"/>
      <c r="G206" s="49"/>
      <c r="H206" s="49"/>
      <c r="I206" s="49"/>
      <c r="J206" s="66">
        <v>0</v>
      </c>
      <c r="K206" s="67">
        <v>182500</v>
      </c>
      <c r="L206" s="67">
        <v>0</v>
      </c>
      <c r="M206" s="67">
        <v>0</v>
      </c>
      <c r="N206" s="67">
        <v>0</v>
      </c>
      <c r="O206" s="67">
        <v>0</v>
      </c>
      <c r="P206" s="67">
        <v>0</v>
      </c>
      <c r="Q206" s="67">
        <v>0</v>
      </c>
      <c r="R206" s="67">
        <v>0</v>
      </c>
      <c r="S206" s="67">
        <v>182500</v>
      </c>
      <c r="T206" s="66">
        <v>0</v>
      </c>
    </row>
    <row r="207" spans="1:20" ht="57" customHeight="1" outlineLevel="1">
      <c r="A207" s="109" t="s">
        <v>125</v>
      </c>
      <c r="B207" s="110"/>
      <c r="C207" s="110"/>
      <c r="D207" s="111"/>
      <c r="E207" s="49" t="s">
        <v>44</v>
      </c>
      <c r="F207" s="49"/>
      <c r="G207" s="49"/>
      <c r="H207" s="49"/>
      <c r="I207" s="49"/>
      <c r="J207" s="50">
        <v>0</v>
      </c>
      <c r="K207" s="65">
        <v>9290150.72</v>
      </c>
      <c r="L207" s="65">
        <v>0</v>
      </c>
      <c r="M207" s="65">
        <v>0</v>
      </c>
      <c r="N207" s="65">
        <v>0</v>
      </c>
      <c r="O207" s="65">
        <v>0</v>
      </c>
      <c r="P207" s="65">
        <v>0</v>
      </c>
      <c r="Q207" s="65">
        <v>0</v>
      </c>
      <c r="R207" s="65">
        <v>0</v>
      </c>
      <c r="S207" s="65">
        <v>9290139.64</v>
      </c>
      <c r="T207" s="50">
        <v>0</v>
      </c>
    </row>
    <row r="208" spans="1:20" ht="12.75" customHeight="1" outlineLevel="2">
      <c r="A208" s="49" t="s">
        <v>58</v>
      </c>
      <c r="B208" s="49" t="s">
        <v>25</v>
      </c>
      <c r="C208" s="49" t="s">
        <v>245</v>
      </c>
      <c r="D208" s="49" t="s">
        <v>65</v>
      </c>
      <c r="E208" s="49"/>
      <c r="F208" s="49"/>
      <c r="G208" s="49"/>
      <c r="H208" s="49"/>
      <c r="I208" s="49"/>
      <c r="J208" s="66">
        <v>0</v>
      </c>
      <c r="K208" s="67">
        <v>79900</v>
      </c>
      <c r="L208" s="67">
        <v>0</v>
      </c>
      <c r="M208" s="67">
        <v>0</v>
      </c>
      <c r="N208" s="67">
        <v>0</v>
      </c>
      <c r="O208" s="67">
        <v>0</v>
      </c>
      <c r="P208" s="67">
        <v>0</v>
      </c>
      <c r="Q208" s="67">
        <v>0</v>
      </c>
      <c r="R208" s="67">
        <v>0</v>
      </c>
      <c r="S208" s="67">
        <v>79900</v>
      </c>
      <c r="T208" s="66">
        <v>0</v>
      </c>
    </row>
    <row r="209" spans="1:20" ht="15.75" customHeight="1" outlineLevel="2">
      <c r="A209" s="49" t="s">
        <v>58</v>
      </c>
      <c r="B209" s="49" t="s">
        <v>25</v>
      </c>
      <c r="C209" s="49" t="s">
        <v>242</v>
      </c>
      <c r="D209" s="49" t="s">
        <v>68</v>
      </c>
      <c r="E209" s="49"/>
      <c r="F209" s="49"/>
      <c r="G209" s="49"/>
      <c r="H209" s="49"/>
      <c r="I209" s="49"/>
      <c r="J209" s="66">
        <v>0</v>
      </c>
      <c r="K209" s="67">
        <v>50000</v>
      </c>
      <c r="L209" s="67">
        <v>0</v>
      </c>
      <c r="M209" s="67">
        <v>0</v>
      </c>
      <c r="N209" s="67">
        <v>0</v>
      </c>
      <c r="O209" s="67">
        <v>0</v>
      </c>
      <c r="P209" s="67">
        <v>0</v>
      </c>
      <c r="Q209" s="67">
        <v>0</v>
      </c>
      <c r="R209" s="67">
        <v>0</v>
      </c>
      <c r="S209" s="67">
        <v>50000</v>
      </c>
      <c r="T209" s="66">
        <v>0</v>
      </c>
    </row>
    <row r="210" spans="1:20" ht="15.75" customHeight="1" outlineLevel="2">
      <c r="A210" s="49" t="s">
        <v>58</v>
      </c>
      <c r="B210" s="49" t="s">
        <v>25</v>
      </c>
      <c r="C210" s="49" t="s">
        <v>246</v>
      </c>
      <c r="D210" s="49" t="s">
        <v>65</v>
      </c>
      <c r="E210" s="49"/>
      <c r="F210" s="49"/>
      <c r="G210" s="49"/>
      <c r="H210" s="49"/>
      <c r="I210" s="49"/>
      <c r="J210" s="66">
        <v>0</v>
      </c>
      <c r="K210" s="67">
        <v>12260</v>
      </c>
      <c r="L210" s="67">
        <v>0</v>
      </c>
      <c r="M210" s="67">
        <v>0</v>
      </c>
      <c r="N210" s="67">
        <v>0</v>
      </c>
      <c r="O210" s="67">
        <v>0</v>
      </c>
      <c r="P210" s="67">
        <v>0</v>
      </c>
      <c r="Q210" s="67">
        <v>0</v>
      </c>
      <c r="R210" s="67">
        <v>0</v>
      </c>
      <c r="S210" s="67">
        <v>12260</v>
      </c>
      <c r="T210" s="66">
        <v>0</v>
      </c>
    </row>
    <row r="211" spans="1:20" ht="14.25" customHeight="1" outlineLevel="2">
      <c r="A211" s="49" t="s">
        <v>58</v>
      </c>
      <c r="B211" s="49" t="s">
        <v>25</v>
      </c>
      <c r="C211" s="49" t="s">
        <v>247</v>
      </c>
      <c r="D211" s="49" t="s">
        <v>65</v>
      </c>
      <c r="E211" s="49"/>
      <c r="F211" s="49"/>
      <c r="G211" s="49"/>
      <c r="H211" s="49"/>
      <c r="I211" s="49"/>
      <c r="J211" s="66">
        <v>0</v>
      </c>
      <c r="K211" s="67">
        <v>50000</v>
      </c>
      <c r="L211" s="67">
        <v>0</v>
      </c>
      <c r="M211" s="67">
        <v>0</v>
      </c>
      <c r="N211" s="67">
        <v>0</v>
      </c>
      <c r="O211" s="67">
        <v>0</v>
      </c>
      <c r="P211" s="67">
        <v>0</v>
      </c>
      <c r="Q211" s="67">
        <v>0</v>
      </c>
      <c r="R211" s="67">
        <v>0</v>
      </c>
      <c r="S211" s="67">
        <v>50000</v>
      </c>
      <c r="T211" s="66">
        <v>0</v>
      </c>
    </row>
    <row r="212" spans="1:20" ht="17.25" customHeight="1" outlineLevel="2">
      <c r="A212" s="49" t="s">
        <v>58</v>
      </c>
      <c r="B212" s="49" t="s">
        <v>25</v>
      </c>
      <c r="C212" s="49" t="s">
        <v>248</v>
      </c>
      <c r="D212" s="49" t="s">
        <v>64</v>
      </c>
      <c r="E212" s="49"/>
      <c r="F212" s="49"/>
      <c r="G212" s="49"/>
      <c r="H212" s="49"/>
      <c r="I212" s="49"/>
      <c r="J212" s="66">
        <v>0</v>
      </c>
      <c r="K212" s="67">
        <v>8893390.72</v>
      </c>
      <c r="L212" s="67">
        <v>0</v>
      </c>
      <c r="M212" s="67">
        <v>0</v>
      </c>
      <c r="N212" s="67">
        <v>0</v>
      </c>
      <c r="O212" s="67">
        <v>0</v>
      </c>
      <c r="P212" s="67">
        <v>0</v>
      </c>
      <c r="Q212" s="67">
        <v>0</v>
      </c>
      <c r="R212" s="67">
        <v>0</v>
      </c>
      <c r="S212" s="67">
        <v>8893390.72</v>
      </c>
      <c r="T212" s="66">
        <v>0</v>
      </c>
    </row>
    <row r="213" spans="1:20" ht="17.25" customHeight="1" outlineLevel="2">
      <c r="A213" s="49" t="s">
        <v>58</v>
      </c>
      <c r="B213" s="49" t="s">
        <v>37</v>
      </c>
      <c r="C213" s="49" t="s">
        <v>249</v>
      </c>
      <c r="D213" s="49" t="s">
        <v>65</v>
      </c>
      <c r="E213" s="49"/>
      <c r="F213" s="49"/>
      <c r="G213" s="49"/>
      <c r="H213" s="49"/>
      <c r="I213" s="49"/>
      <c r="J213" s="66">
        <v>0</v>
      </c>
      <c r="K213" s="67">
        <v>53100</v>
      </c>
      <c r="L213" s="67">
        <v>0</v>
      </c>
      <c r="M213" s="67">
        <v>0</v>
      </c>
      <c r="N213" s="67">
        <v>0</v>
      </c>
      <c r="O213" s="67">
        <v>0</v>
      </c>
      <c r="P213" s="67">
        <v>0</v>
      </c>
      <c r="Q213" s="67">
        <v>0</v>
      </c>
      <c r="R213" s="67">
        <v>0</v>
      </c>
      <c r="S213" s="67">
        <v>53088.92</v>
      </c>
      <c r="T213" s="66">
        <v>0</v>
      </c>
    </row>
    <row r="214" spans="1:20" ht="14.25" customHeight="1" outlineLevel="2">
      <c r="A214" s="49" t="s">
        <v>58</v>
      </c>
      <c r="B214" s="49" t="s">
        <v>37</v>
      </c>
      <c r="C214" s="49" t="s">
        <v>239</v>
      </c>
      <c r="D214" s="49" t="s">
        <v>65</v>
      </c>
      <c r="E214" s="49"/>
      <c r="F214" s="49"/>
      <c r="G214" s="49"/>
      <c r="H214" s="49"/>
      <c r="I214" s="49"/>
      <c r="J214" s="66">
        <v>0</v>
      </c>
      <c r="K214" s="67">
        <v>35500</v>
      </c>
      <c r="L214" s="67">
        <v>0</v>
      </c>
      <c r="M214" s="67">
        <v>0</v>
      </c>
      <c r="N214" s="67">
        <v>0</v>
      </c>
      <c r="O214" s="67">
        <v>0</v>
      </c>
      <c r="P214" s="67">
        <v>0</v>
      </c>
      <c r="Q214" s="67">
        <v>0</v>
      </c>
      <c r="R214" s="67">
        <v>0</v>
      </c>
      <c r="S214" s="67">
        <v>35500</v>
      </c>
      <c r="T214" s="66">
        <v>0</v>
      </c>
    </row>
    <row r="215" spans="1:20" ht="15" customHeight="1" outlineLevel="2">
      <c r="A215" s="49" t="s">
        <v>58</v>
      </c>
      <c r="B215" s="49" t="s">
        <v>37</v>
      </c>
      <c r="C215" s="49" t="s">
        <v>202</v>
      </c>
      <c r="D215" s="49" t="s">
        <v>65</v>
      </c>
      <c r="E215" s="49"/>
      <c r="F215" s="49"/>
      <c r="G215" s="49"/>
      <c r="H215" s="49"/>
      <c r="I215" s="49"/>
      <c r="J215" s="66">
        <v>0</v>
      </c>
      <c r="K215" s="67">
        <v>44000</v>
      </c>
      <c r="L215" s="67">
        <v>0</v>
      </c>
      <c r="M215" s="67">
        <v>0</v>
      </c>
      <c r="N215" s="67">
        <v>0</v>
      </c>
      <c r="O215" s="67">
        <v>0</v>
      </c>
      <c r="P215" s="67">
        <v>0</v>
      </c>
      <c r="Q215" s="67">
        <v>0</v>
      </c>
      <c r="R215" s="67">
        <v>0</v>
      </c>
      <c r="S215" s="67">
        <v>44000</v>
      </c>
      <c r="T215" s="66">
        <v>0</v>
      </c>
    </row>
    <row r="216" spans="1:20" ht="13.5" customHeight="1" outlineLevel="2">
      <c r="A216" s="49" t="s">
        <v>58</v>
      </c>
      <c r="B216" s="49" t="s">
        <v>37</v>
      </c>
      <c r="C216" s="49" t="s">
        <v>145</v>
      </c>
      <c r="D216" s="49" t="s">
        <v>65</v>
      </c>
      <c r="E216" s="49"/>
      <c r="F216" s="49"/>
      <c r="G216" s="49"/>
      <c r="H216" s="49"/>
      <c r="I216" s="49"/>
      <c r="J216" s="66">
        <v>0</v>
      </c>
      <c r="K216" s="67">
        <v>72000</v>
      </c>
      <c r="L216" s="67">
        <v>0</v>
      </c>
      <c r="M216" s="67">
        <v>0</v>
      </c>
      <c r="N216" s="67">
        <v>0</v>
      </c>
      <c r="O216" s="67">
        <v>0</v>
      </c>
      <c r="P216" s="67">
        <v>0</v>
      </c>
      <c r="Q216" s="67">
        <v>0</v>
      </c>
      <c r="R216" s="67">
        <v>0</v>
      </c>
      <c r="S216" s="67">
        <v>72000</v>
      </c>
      <c r="T216" s="66">
        <v>0</v>
      </c>
    </row>
    <row r="217" spans="1:20" ht="30.75" customHeight="1">
      <c r="A217" s="109" t="s">
        <v>107</v>
      </c>
      <c r="B217" s="110"/>
      <c r="C217" s="110"/>
      <c r="D217" s="111"/>
      <c r="E217" s="49" t="s">
        <v>44</v>
      </c>
      <c r="F217" s="49"/>
      <c r="G217" s="49"/>
      <c r="H217" s="49"/>
      <c r="I217" s="49"/>
      <c r="J217" s="50">
        <v>0</v>
      </c>
      <c r="K217" s="65">
        <v>10773753.18</v>
      </c>
      <c r="L217" s="65">
        <v>0</v>
      </c>
      <c r="M217" s="65">
        <v>0</v>
      </c>
      <c r="N217" s="65">
        <v>0</v>
      </c>
      <c r="O217" s="65">
        <v>0</v>
      </c>
      <c r="P217" s="65">
        <v>0</v>
      </c>
      <c r="Q217" s="65">
        <v>0</v>
      </c>
      <c r="R217" s="65">
        <v>0</v>
      </c>
      <c r="S217" s="65">
        <v>9215808.26</v>
      </c>
      <c r="T217" s="50">
        <v>0</v>
      </c>
    </row>
    <row r="218" spans="1:20" ht="42.75" customHeight="1" outlineLevel="1">
      <c r="A218" s="109" t="s">
        <v>121</v>
      </c>
      <c r="B218" s="110"/>
      <c r="C218" s="110"/>
      <c r="D218" s="111"/>
      <c r="E218" s="49" t="s">
        <v>44</v>
      </c>
      <c r="F218" s="49"/>
      <c r="G218" s="49"/>
      <c r="H218" s="49"/>
      <c r="I218" s="49"/>
      <c r="J218" s="50">
        <v>0</v>
      </c>
      <c r="K218" s="65">
        <v>6963153.18</v>
      </c>
      <c r="L218" s="65">
        <v>0</v>
      </c>
      <c r="M218" s="65">
        <v>0</v>
      </c>
      <c r="N218" s="65">
        <v>0</v>
      </c>
      <c r="O218" s="65">
        <v>0</v>
      </c>
      <c r="P218" s="65">
        <v>0</v>
      </c>
      <c r="Q218" s="65">
        <v>0</v>
      </c>
      <c r="R218" s="65">
        <v>0</v>
      </c>
      <c r="S218" s="65">
        <v>5784967.41</v>
      </c>
      <c r="T218" s="50">
        <v>0</v>
      </c>
    </row>
    <row r="219" spans="1:20" ht="18" customHeight="1" outlineLevel="2">
      <c r="A219" s="49" t="s">
        <v>58</v>
      </c>
      <c r="B219" s="49" t="s">
        <v>50</v>
      </c>
      <c r="C219" s="49" t="s">
        <v>250</v>
      </c>
      <c r="D219" s="49" t="s">
        <v>251</v>
      </c>
      <c r="E219" s="49"/>
      <c r="F219" s="49"/>
      <c r="G219" s="49"/>
      <c r="H219" s="49"/>
      <c r="I219" s="49"/>
      <c r="J219" s="66">
        <v>0</v>
      </c>
      <c r="K219" s="67">
        <v>784585</v>
      </c>
      <c r="L219" s="67">
        <v>0</v>
      </c>
      <c r="M219" s="67">
        <v>0</v>
      </c>
      <c r="N219" s="67">
        <v>0</v>
      </c>
      <c r="O219" s="67">
        <v>0</v>
      </c>
      <c r="P219" s="67">
        <v>0</v>
      </c>
      <c r="Q219" s="67">
        <v>0</v>
      </c>
      <c r="R219" s="67">
        <v>0</v>
      </c>
      <c r="S219" s="67">
        <v>773323.41</v>
      </c>
      <c r="T219" s="66">
        <v>0</v>
      </c>
    </row>
    <row r="220" spans="1:20" ht="18" customHeight="1" outlineLevel="2">
      <c r="A220" s="49" t="s">
        <v>58</v>
      </c>
      <c r="B220" s="49" t="s">
        <v>52</v>
      </c>
      <c r="C220" s="49" t="s">
        <v>252</v>
      </c>
      <c r="D220" s="49" t="s">
        <v>70</v>
      </c>
      <c r="E220" s="49"/>
      <c r="F220" s="49"/>
      <c r="G220" s="49"/>
      <c r="H220" s="49"/>
      <c r="I220" s="49"/>
      <c r="J220" s="66">
        <v>0</v>
      </c>
      <c r="K220" s="67">
        <v>300000</v>
      </c>
      <c r="L220" s="67">
        <v>0</v>
      </c>
      <c r="M220" s="67">
        <v>0</v>
      </c>
      <c r="N220" s="67">
        <v>0</v>
      </c>
      <c r="O220" s="67">
        <v>0</v>
      </c>
      <c r="P220" s="67">
        <v>0</v>
      </c>
      <c r="Q220" s="67">
        <v>0</v>
      </c>
      <c r="R220" s="67">
        <v>0</v>
      </c>
      <c r="S220" s="67">
        <v>77700</v>
      </c>
      <c r="T220" s="66">
        <v>0</v>
      </c>
    </row>
    <row r="221" spans="1:20" ht="16.5" customHeight="1" outlineLevel="2">
      <c r="A221" s="49" t="s">
        <v>58</v>
      </c>
      <c r="B221" s="49" t="s">
        <v>52</v>
      </c>
      <c r="C221" s="49" t="s">
        <v>253</v>
      </c>
      <c r="D221" s="49" t="s">
        <v>130</v>
      </c>
      <c r="E221" s="49"/>
      <c r="F221" s="49"/>
      <c r="G221" s="49"/>
      <c r="H221" s="49"/>
      <c r="I221" s="49"/>
      <c r="J221" s="66">
        <v>0</v>
      </c>
      <c r="K221" s="67">
        <v>2500000</v>
      </c>
      <c r="L221" s="67">
        <v>0</v>
      </c>
      <c r="M221" s="67">
        <v>0</v>
      </c>
      <c r="N221" s="67">
        <v>0</v>
      </c>
      <c r="O221" s="67">
        <v>0</v>
      </c>
      <c r="P221" s="67">
        <v>0</v>
      </c>
      <c r="Q221" s="67">
        <v>0</v>
      </c>
      <c r="R221" s="67">
        <v>0</v>
      </c>
      <c r="S221" s="67">
        <v>1973577.6</v>
      </c>
      <c r="T221" s="66">
        <v>0</v>
      </c>
    </row>
    <row r="222" spans="1:20" ht="20.25" customHeight="1" outlineLevel="2">
      <c r="A222" s="49" t="s">
        <v>58</v>
      </c>
      <c r="B222" s="49" t="s">
        <v>52</v>
      </c>
      <c r="C222" s="49" t="s">
        <v>254</v>
      </c>
      <c r="D222" s="49" t="s">
        <v>130</v>
      </c>
      <c r="E222" s="49"/>
      <c r="F222" s="49"/>
      <c r="G222" s="49"/>
      <c r="H222" s="49"/>
      <c r="I222" s="49"/>
      <c r="J222" s="66">
        <v>0</v>
      </c>
      <c r="K222" s="67">
        <v>268029.25</v>
      </c>
      <c r="L222" s="67">
        <v>0</v>
      </c>
      <c r="M222" s="67">
        <v>0</v>
      </c>
      <c r="N222" s="67">
        <v>0</v>
      </c>
      <c r="O222" s="67">
        <v>0</v>
      </c>
      <c r="P222" s="67">
        <v>0</v>
      </c>
      <c r="Q222" s="67">
        <v>0</v>
      </c>
      <c r="R222" s="67">
        <v>0</v>
      </c>
      <c r="S222" s="77">
        <v>0</v>
      </c>
      <c r="T222" s="66">
        <v>0</v>
      </c>
    </row>
    <row r="223" spans="1:20" ht="20.25" customHeight="1" outlineLevel="2">
      <c r="A223" s="49" t="s">
        <v>58</v>
      </c>
      <c r="B223" s="49" t="s">
        <v>52</v>
      </c>
      <c r="C223" s="49" t="s">
        <v>255</v>
      </c>
      <c r="D223" s="49" t="s">
        <v>130</v>
      </c>
      <c r="E223" s="49"/>
      <c r="F223" s="49"/>
      <c r="G223" s="49"/>
      <c r="H223" s="49"/>
      <c r="I223" s="49"/>
      <c r="J223" s="66">
        <v>0</v>
      </c>
      <c r="K223" s="67">
        <v>3110538.93</v>
      </c>
      <c r="L223" s="67">
        <v>0</v>
      </c>
      <c r="M223" s="67">
        <v>0</v>
      </c>
      <c r="N223" s="67">
        <v>0</v>
      </c>
      <c r="O223" s="67">
        <v>0</v>
      </c>
      <c r="P223" s="67">
        <v>0</v>
      </c>
      <c r="Q223" s="67">
        <v>0</v>
      </c>
      <c r="R223" s="67">
        <v>0</v>
      </c>
      <c r="S223" s="67">
        <v>2960366.4</v>
      </c>
      <c r="T223" s="66">
        <v>0</v>
      </c>
    </row>
    <row r="224" spans="1:20" ht="42.75" customHeight="1" outlineLevel="1">
      <c r="A224" s="109" t="s">
        <v>123</v>
      </c>
      <c r="B224" s="110"/>
      <c r="C224" s="110"/>
      <c r="D224" s="111"/>
      <c r="E224" s="49" t="s">
        <v>44</v>
      </c>
      <c r="F224" s="49"/>
      <c r="G224" s="49"/>
      <c r="H224" s="49"/>
      <c r="I224" s="49"/>
      <c r="J224" s="50">
        <v>0</v>
      </c>
      <c r="K224" s="65">
        <v>108200</v>
      </c>
      <c r="L224" s="65">
        <v>0</v>
      </c>
      <c r="M224" s="65">
        <v>0</v>
      </c>
      <c r="N224" s="65">
        <v>0</v>
      </c>
      <c r="O224" s="65">
        <v>0</v>
      </c>
      <c r="P224" s="65">
        <v>0</v>
      </c>
      <c r="Q224" s="65">
        <v>0</v>
      </c>
      <c r="R224" s="65">
        <v>0</v>
      </c>
      <c r="S224" s="65">
        <v>77116.44</v>
      </c>
      <c r="T224" s="50">
        <v>0</v>
      </c>
    </row>
    <row r="225" spans="1:20" ht="16.5" customHeight="1" outlineLevel="2">
      <c r="A225" s="49" t="s">
        <v>58</v>
      </c>
      <c r="B225" s="49" t="s">
        <v>50</v>
      </c>
      <c r="C225" s="49" t="s">
        <v>250</v>
      </c>
      <c r="D225" s="49" t="s">
        <v>251</v>
      </c>
      <c r="E225" s="49"/>
      <c r="F225" s="49"/>
      <c r="G225" s="49"/>
      <c r="H225" s="49"/>
      <c r="I225" s="49"/>
      <c r="J225" s="66">
        <v>0</v>
      </c>
      <c r="K225" s="67">
        <v>108200</v>
      </c>
      <c r="L225" s="67">
        <v>0</v>
      </c>
      <c r="M225" s="67">
        <v>0</v>
      </c>
      <c r="N225" s="67">
        <v>0</v>
      </c>
      <c r="O225" s="67">
        <v>0</v>
      </c>
      <c r="P225" s="67">
        <v>0</v>
      </c>
      <c r="Q225" s="67">
        <v>0</v>
      </c>
      <c r="R225" s="67">
        <v>0</v>
      </c>
      <c r="S225" s="67">
        <v>77116.44</v>
      </c>
      <c r="T225" s="66">
        <v>0</v>
      </c>
    </row>
    <row r="226" spans="1:20" ht="57" customHeight="1" outlineLevel="1">
      <c r="A226" s="109" t="s">
        <v>125</v>
      </c>
      <c r="B226" s="110"/>
      <c r="C226" s="110"/>
      <c r="D226" s="111"/>
      <c r="E226" s="49" t="s">
        <v>44</v>
      </c>
      <c r="F226" s="49"/>
      <c r="G226" s="49"/>
      <c r="H226" s="49"/>
      <c r="I226" s="49"/>
      <c r="J226" s="50">
        <v>0</v>
      </c>
      <c r="K226" s="65">
        <v>191000</v>
      </c>
      <c r="L226" s="65">
        <v>0</v>
      </c>
      <c r="M226" s="65">
        <v>0</v>
      </c>
      <c r="N226" s="65">
        <v>0</v>
      </c>
      <c r="O226" s="65">
        <v>0</v>
      </c>
      <c r="P226" s="65">
        <v>0</v>
      </c>
      <c r="Q226" s="65">
        <v>0</v>
      </c>
      <c r="R226" s="65">
        <v>0</v>
      </c>
      <c r="S226" s="65">
        <v>106389.25</v>
      </c>
      <c r="T226" s="50">
        <v>0</v>
      </c>
    </row>
    <row r="227" spans="1:20" ht="15" customHeight="1" outlineLevel="2">
      <c r="A227" s="49" t="s">
        <v>58</v>
      </c>
      <c r="B227" s="49" t="s">
        <v>50</v>
      </c>
      <c r="C227" s="49" t="s">
        <v>250</v>
      </c>
      <c r="D227" s="49" t="s">
        <v>251</v>
      </c>
      <c r="E227" s="49"/>
      <c r="F227" s="49"/>
      <c r="G227" s="49"/>
      <c r="H227" s="49"/>
      <c r="I227" s="49"/>
      <c r="J227" s="66">
        <v>0</v>
      </c>
      <c r="K227" s="67">
        <v>191000</v>
      </c>
      <c r="L227" s="67">
        <v>0</v>
      </c>
      <c r="M227" s="67">
        <v>0</v>
      </c>
      <c r="N227" s="67">
        <v>0</v>
      </c>
      <c r="O227" s="67">
        <v>0</v>
      </c>
      <c r="P227" s="67">
        <v>0</v>
      </c>
      <c r="Q227" s="67">
        <v>0</v>
      </c>
      <c r="R227" s="67">
        <v>0</v>
      </c>
      <c r="S227" s="67">
        <v>106389.25</v>
      </c>
      <c r="T227" s="66">
        <v>0</v>
      </c>
    </row>
    <row r="228" spans="1:20" ht="57" customHeight="1" outlineLevel="1">
      <c r="A228" s="109" t="s">
        <v>127</v>
      </c>
      <c r="B228" s="110"/>
      <c r="C228" s="110"/>
      <c r="D228" s="111"/>
      <c r="E228" s="49" t="s">
        <v>44</v>
      </c>
      <c r="F228" s="49"/>
      <c r="G228" s="49"/>
      <c r="H228" s="49"/>
      <c r="I228" s="49"/>
      <c r="J228" s="50">
        <v>0</v>
      </c>
      <c r="K228" s="65">
        <v>3196000</v>
      </c>
      <c r="L228" s="65">
        <v>0</v>
      </c>
      <c r="M228" s="65">
        <v>0</v>
      </c>
      <c r="N228" s="65">
        <v>0</v>
      </c>
      <c r="O228" s="65">
        <v>0</v>
      </c>
      <c r="P228" s="65">
        <v>0</v>
      </c>
      <c r="Q228" s="65">
        <v>0</v>
      </c>
      <c r="R228" s="65">
        <v>0</v>
      </c>
      <c r="S228" s="65">
        <v>3196000</v>
      </c>
      <c r="T228" s="50">
        <v>0</v>
      </c>
    </row>
    <row r="229" spans="1:20" ht="18.75" customHeight="1" outlineLevel="2">
      <c r="A229" s="49" t="s">
        <v>58</v>
      </c>
      <c r="B229" s="49" t="s">
        <v>50</v>
      </c>
      <c r="C229" s="49" t="s">
        <v>250</v>
      </c>
      <c r="D229" s="49" t="s">
        <v>251</v>
      </c>
      <c r="E229" s="49"/>
      <c r="F229" s="49"/>
      <c r="G229" s="49"/>
      <c r="H229" s="49"/>
      <c r="I229" s="49"/>
      <c r="J229" s="66">
        <v>0</v>
      </c>
      <c r="K229" s="67">
        <v>36000</v>
      </c>
      <c r="L229" s="67">
        <v>0</v>
      </c>
      <c r="M229" s="67">
        <v>0</v>
      </c>
      <c r="N229" s="67">
        <v>0</v>
      </c>
      <c r="O229" s="67">
        <v>0</v>
      </c>
      <c r="P229" s="67">
        <v>0</v>
      </c>
      <c r="Q229" s="67">
        <v>0</v>
      </c>
      <c r="R229" s="67">
        <v>0</v>
      </c>
      <c r="S229" s="67">
        <v>36000</v>
      </c>
      <c r="T229" s="66">
        <v>0</v>
      </c>
    </row>
    <row r="230" spans="1:20" ht="18" customHeight="1" outlineLevel="2">
      <c r="A230" s="49" t="s">
        <v>58</v>
      </c>
      <c r="B230" s="49" t="s">
        <v>53</v>
      </c>
      <c r="C230" s="49" t="s">
        <v>256</v>
      </c>
      <c r="D230" s="49" t="s">
        <v>71</v>
      </c>
      <c r="E230" s="49"/>
      <c r="F230" s="49"/>
      <c r="G230" s="49"/>
      <c r="H230" s="49"/>
      <c r="I230" s="49"/>
      <c r="J230" s="66">
        <v>0</v>
      </c>
      <c r="K230" s="67">
        <v>3160000</v>
      </c>
      <c r="L230" s="67">
        <v>0</v>
      </c>
      <c r="M230" s="67">
        <v>0</v>
      </c>
      <c r="N230" s="67">
        <v>0</v>
      </c>
      <c r="O230" s="67">
        <v>0</v>
      </c>
      <c r="P230" s="67">
        <v>0</v>
      </c>
      <c r="Q230" s="67">
        <v>0</v>
      </c>
      <c r="R230" s="67">
        <v>0</v>
      </c>
      <c r="S230" s="67">
        <v>3160000</v>
      </c>
      <c r="T230" s="66">
        <v>0</v>
      </c>
    </row>
    <row r="231" spans="1:20" ht="57" customHeight="1" outlineLevel="1">
      <c r="A231" s="109" t="s">
        <v>128</v>
      </c>
      <c r="B231" s="110"/>
      <c r="C231" s="110"/>
      <c r="D231" s="111"/>
      <c r="E231" s="49" t="s">
        <v>44</v>
      </c>
      <c r="F231" s="49"/>
      <c r="G231" s="49"/>
      <c r="H231" s="49"/>
      <c r="I231" s="49"/>
      <c r="J231" s="50">
        <v>0</v>
      </c>
      <c r="K231" s="65">
        <v>315400</v>
      </c>
      <c r="L231" s="65">
        <v>0</v>
      </c>
      <c r="M231" s="65">
        <v>0</v>
      </c>
      <c r="N231" s="65">
        <v>0</v>
      </c>
      <c r="O231" s="65">
        <v>0</v>
      </c>
      <c r="P231" s="65">
        <v>0</v>
      </c>
      <c r="Q231" s="65">
        <v>0</v>
      </c>
      <c r="R231" s="65">
        <v>0</v>
      </c>
      <c r="S231" s="65">
        <v>51335.16</v>
      </c>
      <c r="T231" s="50">
        <v>0</v>
      </c>
    </row>
    <row r="232" spans="1:20" ht="17.25" customHeight="1" outlineLevel="2">
      <c r="A232" s="49" t="s">
        <v>58</v>
      </c>
      <c r="B232" s="49" t="s">
        <v>50</v>
      </c>
      <c r="C232" s="49" t="s">
        <v>250</v>
      </c>
      <c r="D232" s="49" t="s">
        <v>251</v>
      </c>
      <c r="E232" s="49"/>
      <c r="F232" s="49"/>
      <c r="G232" s="49"/>
      <c r="H232" s="49"/>
      <c r="I232" s="49"/>
      <c r="J232" s="66">
        <v>0</v>
      </c>
      <c r="K232" s="67">
        <v>315400</v>
      </c>
      <c r="L232" s="67">
        <v>0</v>
      </c>
      <c r="M232" s="67">
        <v>0</v>
      </c>
      <c r="N232" s="67">
        <v>0</v>
      </c>
      <c r="O232" s="67">
        <v>0</v>
      </c>
      <c r="P232" s="67">
        <v>0</v>
      </c>
      <c r="Q232" s="67">
        <v>0</v>
      </c>
      <c r="R232" s="67">
        <v>0</v>
      </c>
      <c r="S232" s="67">
        <v>51335.16</v>
      </c>
      <c r="T232" s="66">
        <v>0</v>
      </c>
    </row>
    <row r="233" spans="1:20" ht="15" customHeight="1">
      <c r="A233" s="69" t="s">
        <v>111</v>
      </c>
      <c r="B233" s="70"/>
      <c r="C233" s="70"/>
      <c r="D233" s="71"/>
      <c r="E233" s="49" t="s">
        <v>44</v>
      </c>
      <c r="F233" s="49"/>
      <c r="G233" s="49"/>
      <c r="H233" s="49"/>
      <c r="I233" s="49"/>
      <c r="J233" s="50">
        <v>0</v>
      </c>
      <c r="K233" s="65">
        <v>209000</v>
      </c>
      <c r="L233" s="65">
        <v>0</v>
      </c>
      <c r="M233" s="65">
        <v>0</v>
      </c>
      <c r="N233" s="65">
        <v>0</v>
      </c>
      <c r="O233" s="65">
        <v>0</v>
      </c>
      <c r="P233" s="65">
        <v>0</v>
      </c>
      <c r="Q233" s="65">
        <v>0</v>
      </c>
      <c r="R233" s="65">
        <v>0</v>
      </c>
      <c r="S233" s="65">
        <v>209000</v>
      </c>
      <c r="T233" s="50">
        <v>0</v>
      </c>
    </row>
    <row r="234" spans="1:20" ht="42.75" customHeight="1" outlineLevel="1">
      <c r="A234" s="109" t="s">
        <v>121</v>
      </c>
      <c r="B234" s="110"/>
      <c r="C234" s="110"/>
      <c r="D234" s="111"/>
      <c r="E234" s="49" t="s">
        <v>44</v>
      </c>
      <c r="F234" s="49"/>
      <c r="G234" s="49"/>
      <c r="H234" s="49"/>
      <c r="I234" s="49"/>
      <c r="J234" s="50">
        <v>0</v>
      </c>
      <c r="K234" s="65">
        <v>124000</v>
      </c>
      <c r="L234" s="65">
        <v>0</v>
      </c>
      <c r="M234" s="65">
        <v>0</v>
      </c>
      <c r="N234" s="65">
        <v>0</v>
      </c>
      <c r="O234" s="65">
        <v>0</v>
      </c>
      <c r="P234" s="65">
        <v>0</v>
      </c>
      <c r="Q234" s="65">
        <v>0</v>
      </c>
      <c r="R234" s="65">
        <v>0</v>
      </c>
      <c r="S234" s="65">
        <v>124000</v>
      </c>
      <c r="T234" s="50">
        <v>0</v>
      </c>
    </row>
    <row r="235" spans="1:20" ht="18" customHeight="1" outlineLevel="2">
      <c r="A235" s="49" t="s">
        <v>58</v>
      </c>
      <c r="B235" s="49" t="s">
        <v>114</v>
      </c>
      <c r="C235" s="49" t="s">
        <v>257</v>
      </c>
      <c r="D235" s="49" t="s">
        <v>61</v>
      </c>
      <c r="E235" s="49"/>
      <c r="F235" s="49"/>
      <c r="G235" s="49"/>
      <c r="H235" s="49"/>
      <c r="I235" s="49"/>
      <c r="J235" s="66">
        <v>0</v>
      </c>
      <c r="K235" s="67">
        <v>124000</v>
      </c>
      <c r="L235" s="67">
        <v>0</v>
      </c>
      <c r="M235" s="67">
        <v>0</v>
      </c>
      <c r="N235" s="67">
        <v>0</v>
      </c>
      <c r="O235" s="67">
        <v>0</v>
      </c>
      <c r="P235" s="67">
        <v>0</v>
      </c>
      <c r="Q235" s="67">
        <v>0</v>
      </c>
      <c r="R235" s="67">
        <v>0</v>
      </c>
      <c r="S235" s="67">
        <v>124000</v>
      </c>
      <c r="T235" s="66">
        <v>0</v>
      </c>
    </row>
    <row r="236" spans="1:20" ht="57" customHeight="1" outlineLevel="1">
      <c r="A236" s="109" t="s">
        <v>125</v>
      </c>
      <c r="B236" s="110"/>
      <c r="C236" s="110"/>
      <c r="D236" s="111"/>
      <c r="E236" s="49" t="s">
        <v>44</v>
      </c>
      <c r="F236" s="49"/>
      <c r="G236" s="49"/>
      <c r="H236" s="49"/>
      <c r="I236" s="49"/>
      <c r="J236" s="50">
        <v>0</v>
      </c>
      <c r="K236" s="65">
        <v>85000</v>
      </c>
      <c r="L236" s="65">
        <v>0</v>
      </c>
      <c r="M236" s="65">
        <v>0</v>
      </c>
      <c r="N236" s="65">
        <v>0</v>
      </c>
      <c r="O236" s="65">
        <v>0</v>
      </c>
      <c r="P236" s="65">
        <v>0</v>
      </c>
      <c r="Q236" s="65">
        <v>0</v>
      </c>
      <c r="R236" s="65">
        <v>0</v>
      </c>
      <c r="S236" s="65">
        <v>85000</v>
      </c>
      <c r="T236" s="50">
        <v>0</v>
      </c>
    </row>
    <row r="237" spans="1:20" ht="18.75" customHeight="1" outlineLevel="2">
      <c r="A237" s="49" t="s">
        <v>58</v>
      </c>
      <c r="B237" s="49" t="s">
        <v>114</v>
      </c>
      <c r="C237" s="49" t="s">
        <v>258</v>
      </c>
      <c r="D237" s="49" t="s">
        <v>65</v>
      </c>
      <c r="E237" s="49"/>
      <c r="F237" s="49"/>
      <c r="G237" s="49"/>
      <c r="H237" s="49"/>
      <c r="I237" s="49"/>
      <c r="J237" s="66">
        <v>0</v>
      </c>
      <c r="K237" s="67">
        <v>85000</v>
      </c>
      <c r="L237" s="67">
        <v>0</v>
      </c>
      <c r="M237" s="67">
        <v>0</v>
      </c>
      <c r="N237" s="67">
        <v>0</v>
      </c>
      <c r="O237" s="67">
        <v>0</v>
      </c>
      <c r="P237" s="67">
        <v>0</v>
      </c>
      <c r="Q237" s="67">
        <v>0</v>
      </c>
      <c r="R237" s="67">
        <v>0</v>
      </c>
      <c r="S237" s="67">
        <v>85000</v>
      </c>
      <c r="T237" s="66">
        <v>0</v>
      </c>
    </row>
    <row r="238" spans="1:20" ht="15" customHeight="1">
      <c r="A238" s="69" t="s">
        <v>115</v>
      </c>
      <c r="B238" s="70"/>
      <c r="C238" s="70"/>
      <c r="D238" s="71"/>
      <c r="E238" s="49" t="s">
        <v>44</v>
      </c>
      <c r="F238" s="49"/>
      <c r="G238" s="49"/>
      <c r="H238" s="49"/>
      <c r="I238" s="49"/>
      <c r="J238" s="50">
        <v>0</v>
      </c>
      <c r="K238" s="65">
        <v>1000000</v>
      </c>
      <c r="L238" s="65">
        <v>0</v>
      </c>
      <c r="M238" s="65">
        <v>0</v>
      </c>
      <c r="N238" s="65">
        <v>0</v>
      </c>
      <c r="O238" s="65">
        <v>0</v>
      </c>
      <c r="P238" s="65">
        <v>0</v>
      </c>
      <c r="Q238" s="65">
        <v>0</v>
      </c>
      <c r="R238" s="65">
        <v>0</v>
      </c>
      <c r="S238" s="65">
        <v>1000000</v>
      </c>
      <c r="T238" s="50">
        <v>0</v>
      </c>
    </row>
    <row r="239" spans="1:20" ht="57" customHeight="1" outlineLevel="1">
      <c r="A239" s="109" t="s">
        <v>125</v>
      </c>
      <c r="B239" s="110"/>
      <c r="C239" s="110"/>
      <c r="D239" s="111"/>
      <c r="E239" s="49" t="s">
        <v>44</v>
      </c>
      <c r="F239" s="49"/>
      <c r="G239" s="49"/>
      <c r="H239" s="49"/>
      <c r="I239" s="49"/>
      <c r="J239" s="50">
        <v>0</v>
      </c>
      <c r="K239" s="65">
        <v>1000000</v>
      </c>
      <c r="L239" s="65">
        <v>0</v>
      </c>
      <c r="M239" s="65">
        <v>0</v>
      </c>
      <c r="N239" s="65">
        <v>0</v>
      </c>
      <c r="O239" s="65">
        <v>0</v>
      </c>
      <c r="P239" s="65">
        <v>0</v>
      </c>
      <c r="Q239" s="65">
        <v>0</v>
      </c>
      <c r="R239" s="65">
        <v>0</v>
      </c>
      <c r="S239" s="65">
        <v>1000000</v>
      </c>
      <c r="T239" s="50">
        <v>0</v>
      </c>
    </row>
    <row r="240" spans="1:20" ht="18.75" customHeight="1" outlineLevel="2">
      <c r="A240" s="49" t="s">
        <v>58</v>
      </c>
      <c r="B240" s="49" t="s">
        <v>59</v>
      </c>
      <c r="C240" s="49" t="s">
        <v>259</v>
      </c>
      <c r="D240" s="49" t="s">
        <v>131</v>
      </c>
      <c r="E240" s="49"/>
      <c r="F240" s="49"/>
      <c r="G240" s="49"/>
      <c r="H240" s="49"/>
      <c r="I240" s="49"/>
      <c r="J240" s="66">
        <v>0</v>
      </c>
      <c r="K240" s="67">
        <v>1000000</v>
      </c>
      <c r="L240" s="67">
        <v>0</v>
      </c>
      <c r="M240" s="67">
        <v>0</v>
      </c>
      <c r="N240" s="67">
        <v>0</v>
      </c>
      <c r="O240" s="67">
        <v>0</v>
      </c>
      <c r="P240" s="67">
        <v>0</v>
      </c>
      <c r="Q240" s="67">
        <v>0</v>
      </c>
      <c r="R240" s="67">
        <v>0</v>
      </c>
      <c r="S240" s="67">
        <v>1000000</v>
      </c>
      <c r="T240" s="66">
        <v>0</v>
      </c>
    </row>
    <row r="241" spans="1:20" ht="57" customHeight="1">
      <c r="A241" s="109" t="s">
        <v>118</v>
      </c>
      <c r="B241" s="110"/>
      <c r="C241" s="110"/>
      <c r="D241" s="111"/>
      <c r="E241" s="49" t="s">
        <v>44</v>
      </c>
      <c r="F241" s="49"/>
      <c r="G241" s="49"/>
      <c r="H241" s="49"/>
      <c r="I241" s="49"/>
      <c r="J241" s="50">
        <v>0</v>
      </c>
      <c r="K241" s="65">
        <v>15087900</v>
      </c>
      <c r="L241" s="65">
        <v>0</v>
      </c>
      <c r="M241" s="65">
        <v>0</v>
      </c>
      <c r="N241" s="65">
        <v>0</v>
      </c>
      <c r="O241" s="65">
        <v>0</v>
      </c>
      <c r="P241" s="65">
        <v>0</v>
      </c>
      <c r="Q241" s="65">
        <v>0</v>
      </c>
      <c r="R241" s="65">
        <v>0</v>
      </c>
      <c r="S241" s="65">
        <v>15087900</v>
      </c>
      <c r="T241" s="50">
        <v>0</v>
      </c>
    </row>
    <row r="242" spans="1:20" ht="57" customHeight="1" outlineLevel="1">
      <c r="A242" s="109" t="s">
        <v>125</v>
      </c>
      <c r="B242" s="110"/>
      <c r="C242" s="110"/>
      <c r="D242" s="111"/>
      <c r="E242" s="49" t="s">
        <v>44</v>
      </c>
      <c r="F242" s="49"/>
      <c r="G242" s="49"/>
      <c r="H242" s="49"/>
      <c r="I242" s="49"/>
      <c r="J242" s="50">
        <v>0</v>
      </c>
      <c r="K242" s="65">
        <v>15087900</v>
      </c>
      <c r="L242" s="65">
        <v>0</v>
      </c>
      <c r="M242" s="65">
        <v>0</v>
      </c>
      <c r="N242" s="65">
        <v>0</v>
      </c>
      <c r="O242" s="65">
        <v>0</v>
      </c>
      <c r="P242" s="65">
        <v>0</v>
      </c>
      <c r="Q242" s="65">
        <v>0</v>
      </c>
      <c r="R242" s="65">
        <v>0</v>
      </c>
      <c r="S242" s="65">
        <v>15087900</v>
      </c>
      <c r="T242" s="50">
        <v>0</v>
      </c>
    </row>
    <row r="243" spans="1:20" ht="18.75" customHeight="1" outlineLevel="2">
      <c r="A243" s="49" t="s">
        <v>58</v>
      </c>
      <c r="B243" s="49" t="s">
        <v>54</v>
      </c>
      <c r="C243" s="49" t="s">
        <v>260</v>
      </c>
      <c r="D243" s="49" t="s">
        <v>72</v>
      </c>
      <c r="E243" s="49"/>
      <c r="F243" s="49"/>
      <c r="G243" s="49"/>
      <c r="H243" s="49"/>
      <c r="I243" s="49"/>
      <c r="J243" s="66">
        <v>0</v>
      </c>
      <c r="K243" s="67">
        <v>15087900</v>
      </c>
      <c r="L243" s="67">
        <v>0</v>
      </c>
      <c r="M243" s="67">
        <v>0</v>
      </c>
      <c r="N243" s="67">
        <v>0</v>
      </c>
      <c r="O243" s="67">
        <v>0</v>
      </c>
      <c r="P243" s="67">
        <v>0</v>
      </c>
      <c r="Q243" s="67">
        <v>0</v>
      </c>
      <c r="R243" s="67">
        <v>0</v>
      </c>
      <c r="S243" s="67">
        <v>15087900</v>
      </c>
      <c r="T243" s="66">
        <v>0</v>
      </c>
    </row>
    <row r="244" spans="1:20" ht="12.75" customHeight="1">
      <c r="A244" s="117" t="s">
        <v>24</v>
      </c>
      <c r="B244" s="117"/>
      <c r="C244" s="117"/>
      <c r="D244" s="117"/>
      <c r="E244" s="117"/>
      <c r="F244" s="117"/>
      <c r="G244" s="117"/>
      <c r="H244" s="117"/>
      <c r="I244" s="117"/>
      <c r="J244" s="51">
        <v>0</v>
      </c>
      <c r="K244" s="68">
        <v>451556446.93</v>
      </c>
      <c r="L244" s="68">
        <v>0</v>
      </c>
      <c r="M244" s="68">
        <v>0</v>
      </c>
      <c r="N244" s="68">
        <v>0</v>
      </c>
      <c r="O244" s="68">
        <v>0</v>
      </c>
      <c r="P244" s="68">
        <v>0</v>
      </c>
      <c r="Q244" s="68">
        <v>0</v>
      </c>
      <c r="R244" s="68">
        <v>0</v>
      </c>
      <c r="S244" s="68">
        <v>436706706.15</v>
      </c>
      <c r="T244" s="51">
        <v>0</v>
      </c>
    </row>
    <row r="245" spans="1:20" ht="12.75" customHeight="1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</row>
    <row r="246" spans="1:20" ht="15" customHeight="1">
      <c r="A246" s="82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53"/>
      <c r="T246" s="53"/>
    </row>
  </sheetData>
  <sheetProtection/>
  <mergeCells count="66">
    <mergeCell ref="A92:D92"/>
    <mergeCell ref="A9:D9"/>
    <mergeCell ref="A74:D74"/>
    <mergeCell ref="A71:D71"/>
    <mergeCell ref="A61:D61"/>
    <mergeCell ref="A48:D48"/>
    <mergeCell ref="A36:D36"/>
    <mergeCell ref="A28:D28"/>
    <mergeCell ref="A137:D137"/>
    <mergeCell ref="A136:D136"/>
    <mergeCell ref="A111:D111"/>
    <mergeCell ref="A108:D108"/>
    <mergeCell ref="A99:D99"/>
    <mergeCell ref="A166:D166"/>
    <mergeCell ref="A165:D165"/>
    <mergeCell ref="A153:D153"/>
    <mergeCell ref="A147:D147"/>
    <mergeCell ref="A236:D236"/>
    <mergeCell ref="A234:D234"/>
    <mergeCell ref="A231:D231"/>
    <mergeCell ref="A228:D228"/>
    <mergeCell ref="A217:D217"/>
    <mergeCell ref="A207:D207"/>
    <mergeCell ref="A226:D226"/>
    <mergeCell ref="A224:D224"/>
    <mergeCell ref="A218:D218"/>
    <mergeCell ref="A246:R246"/>
    <mergeCell ref="D6:D7"/>
    <mergeCell ref="C6:C7"/>
    <mergeCell ref="B6:B7"/>
    <mergeCell ref="A6:A7"/>
    <mergeCell ref="Q6:Q7"/>
    <mergeCell ref="R6:R7"/>
    <mergeCell ref="E6:E7"/>
    <mergeCell ref="F6:F7"/>
    <mergeCell ref="H6:H7"/>
    <mergeCell ref="A244:I244"/>
    <mergeCell ref="K6:K7"/>
    <mergeCell ref="L6:L7"/>
    <mergeCell ref="M6:M7"/>
    <mergeCell ref="N6:N7"/>
    <mergeCell ref="O6:O7"/>
    <mergeCell ref="A242:D242"/>
    <mergeCell ref="G6:G7"/>
    <mergeCell ref="A241:D241"/>
    <mergeCell ref="A239:D239"/>
    <mergeCell ref="I6:I7"/>
    <mergeCell ref="J6:J7"/>
    <mergeCell ref="A1:K1"/>
    <mergeCell ref="A2:K2"/>
    <mergeCell ref="A3:S3"/>
    <mergeCell ref="A4:S4"/>
    <mergeCell ref="A5:T5"/>
    <mergeCell ref="S6:S7"/>
    <mergeCell ref="T6:T7"/>
    <mergeCell ref="P6:P7"/>
    <mergeCell ref="A203:D203"/>
    <mergeCell ref="A202:D202"/>
    <mergeCell ref="A193:D193"/>
    <mergeCell ref="A8:D8"/>
    <mergeCell ref="A87:D87"/>
    <mergeCell ref="A78:D78"/>
    <mergeCell ref="A75:D75"/>
    <mergeCell ref="A77:D77"/>
    <mergeCell ref="A91:D91"/>
    <mergeCell ref="A173:D17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ELTA&amp;K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Кортунова</dc:creator>
  <cp:keywords/>
  <dc:description/>
  <cp:lastModifiedBy>KSV-FIN</cp:lastModifiedBy>
  <cp:lastPrinted>2017-03-10T12:22:26Z</cp:lastPrinted>
  <dcterms:created xsi:type="dcterms:W3CDTF">2002-10-16T04:41:39Z</dcterms:created>
  <dcterms:modified xsi:type="dcterms:W3CDTF">2017-07-13T06:54:49Z</dcterms:modified>
  <cp:category/>
  <cp:version/>
  <cp:contentType/>
  <cp:contentStatus/>
</cp:coreProperties>
</file>