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<sst xmlns="http://schemas.openxmlformats.org/spreadsheetml/2006/main" count="93" uniqueCount="93">
  <si>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Приложение №1 к решению</t>
  </si>
  <si>
    <t>Совета МО "Черноярский район"</t>
  </si>
  <si>
    <t>Наименование показателей</t>
  </si>
  <si>
    <t>Коды бюджетной классификации</t>
  </si>
  <si>
    <t xml:space="preserve"> Сумма, тыс.руб.</t>
  </si>
  <si>
    <t>2.Налоги на совокупный доход</t>
  </si>
  <si>
    <t>000 1 05 00000 00 0000 000</t>
  </si>
  <si>
    <t>2.2.Единый налог на вмененый доход для отдельных</t>
  </si>
  <si>
    <t xml:space="preserve">       видов деятельности</t>
  </si>
  <si>
    <t>2.3.Единый сельскохозяйственный налог</t>
  </si>
  <si>
    <t>000 1 05 03000 01 0000 110</t>
  </si>
  <si>
    <t xml:space="preserve">3.Государственная пошлина </t>
  </si>
  <si>
    <t>000 1 08 00000 00 0000 000</t>
  </si>
  <si>
    <t xml:space="preserve">3.1.Государственная пошлина по делам,рассматриваемым </t>
  </si>
  <si>
    <t xml:space="preserve">      в судах общей юрисдикции, мировыми судьями (за иск-</t>
  </si>
  <si>
    <t>000 1 08 03010 01 0000 110</t>
  </si>
  <si>
    <t>4.Доходы от использования имущества, находящегося     в государственной и муниципальной собственности</t>
  </si>
  <si>
    <t>000 1 11 00000 00 0000 000</t>
  </si>
  <si>
    <t>000 1 11 05000 00 0000 120</t>
  </si>
  <si>
    <t xml:space="preserve">         в оперативном управлении  органов управления муни-</t>
  </si>
  <si>
    <t>5.Платежи при пользовании природными ресурсами</t>
  </si>
  <si>
    <t>5.1.  Плата за негативное воздействие на окружающ. среду</t>
  </si>
  <si>
    <t>000 1 12 01000 01 0000 120</t>
  </si>
  <si>
    <t>000 1 14 00000 00 0000 000</t>
  </si>
  <si>
    <t>000 1 16 00000 00 0000 000</t>
  </si>
  <si>
    <t>000 202 00000 00 0000 000</t>
  </si>
  <si>
    <t>1.1.1.Дотация на выравнивание бюджетной обеспеченности</t>
  </si>
  <si>
    <t>1.1.2.Дотация на поддержку мер по обеспечению сбалансированности бюджета</t>
  </si>
  <si>
    <t>1.Безвозмездные поступления от  других бюджетов бюджетной системы РФ</t>
  </si>
  <si>
    <t>Всего доходов</t>
  </si>
  <si>
    <t>000 200 00000 00 0000 000</t>
  </si>
  <si>
    <t>000 850 00000 00 0000 000</t>
  </si>
  <si>
    <t>000 1 01 02000010000 110</t>
  </si>
  <si>
    <t xml:space="preserve">1.5.Прочие безвозмездные поступления от других бюджетов бюджетной системы </t>
  </si>
  <si>
    <t>1.4.Иные межбюджетные трансферты</t>
  </si>
  <si>
    <t>000 1 01 02010 01 0000 110</t>
  </si>
  <si>
    <t>000 1 01 02020 01 0000 110</t>
  </si>
  <si>
    <t>4.1.2.Доходы от сдачи в аренду имущества, находящегося</t>
  </si>
  <si>
    <t>1.Налог на доходы физических лиц</t>
  </si>
  <si>
    <t>000 100 00000 00 0000 000</t>
  </si>
  <si>
    <t>I.НАЛОГОВЫЕ И НЕНАЛОГОВЫЕ ДОХОДЫ:</t>
  </si>
  <si>
    <t>II.Безвозмездные поступления</t>
  </si>
  <si>
    <t>000 1 01 02030 01 0000 110</t>
  </si>
  <si>
    <t>1.6.Прочие безвозмездные поступления в бюджеты муниципальных районов</t>
  </si>
  <si>
    <t>000 1 11 05013 10 0000 120</t>
  </si>
  <si>
    <t>000 1 14 02053 05 0000 410</t>
  </si>
  <si>
    <t>000 1 05 02000 02 0000 110</t>
  </si>
  <si>
    <t xml:space="preserve"> 000 1 12  00000 00 0000 000</t>
  </si>
  <si>
    <t>000 202 01000 00 000 151</t>
  </si>
  <si>
    <t>000 202 01001 00 0000 151</t>
  </si>
  <si>
    <t>000 202 01003 00 0000 151</t>
  </si>
  <si>
    <t>000 202 02000 00 0000 151</t>
  </si>
  <si>
    <t>000 202 03000 00 0000 151</t>
  </si>
  <si>
    <t>000 202 04000 00 000 151</t>
  </si>
  <si>
    <t>000 202 09000 00 000 151</t>
  </si>
  <si>
    <t xml:space="preserve">000 207 05000 05 0000 180 </t>
  </si>
  <si>
    <t>1.1. 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НК РФ</t>
  </si>
  <si>
    <t>1.2.Налог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предпринимателей,нотариуосв,занимающихся частной практикой,адвокатов,учредивших адвокатские кабинеты и других лиц,занимающихся частной практикой в соответствии со статьей 227 НК РФ</t>
  </si>
  <si>
    <t>1.2.1.Налог на доходы физических лиц с доходов, полученных физическими лицами в соответствии со статьей 228 НК РФ</t>
  </si>
  <si>
    <t xml:space="preserve">      лючением  рассматриваемого</t>
  </si>
  <si>
    <t xml:space="preserve">      Верховного Суда РФ)</t>
  </si>
  <si>
    <t>4.1. 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т.ч. казенных)</t>
  </si>
  <si>
    <t>4.1.1. Доходы, получаемые в виде арендной платы за земельные участки, госсобственность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</si>
  <si>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ципальных районов и созданных ими учреждений  </t>
  </si>
  <si>
    <t xml:space="preserve">(за исключением имущества муниципальных бюджетных и автономных учреждений)                                          </t>
  </si>
  <si>
    <t xml:space="preserve"> автономных учреждений)</t>
  </si>
  <si>
    <t>7.2. Доходы от продажи земельных участков, государственная собственность на которые неразграничена и которые расположены в границах поселений</t>
  </si>
  <si>
    <t>1.1.Дотации бюджетам субъектов РФ и муниципальным образованиям</t>
  </si>
  <si>
    <t>1.2.Субсидии бюджетам бюджетной системы РФ (межбюджетные субсидии)</t>
  </si>
  <si>
    <t>7.1. Доходы от реализации имущества находящегося в  собственности муниципальных районов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</si>
  <si>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1.3.Субвенции бюджетам субъектов РФ и муниципальным образованиям</t>
  </si>
  <si>
    <t>1.7.Доходы бюджетов муниципальных районов от  возврата бюджетными учреждениями остатков субсидий прощлых лет</t>
  </si>
  <si>
    <t>000 218 05010 05 0000 180</t>
  </si>
  <si>
    <t>1.8.Возврат остатков субсидий,субвенций и иных межбюджетных трансфертов, имеющих целевое назначение ,прошлых лет бюджетов муниципальных районов</t>
  </si>
  <si>
    <t>000 219 05000 05 0000 151</t>
  </si>
  <si>
    <t>000 114 06013 10 0000 430</t>
  </si>
  <si>
    <t>1.2.2.Налог на доходы физических лиц в виде фиксированных авансовых платежей с доходов , полученных физическими лицами, являющимися инстранными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</si>
  <si>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000 1 01 02040 01 0000 110</t>
  </si>
  <si>
    <t>000 1 11 05025 05 0000 120</t>
  </si>
  <si>
    <t>4.1.1. Доходы, получаемые в виде арендной платы , а также 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</si>
  <si>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000  1 11 05035 05 0000 120</t>
  </si>
  <si>
    <t>000 1 17 05050 05 0000 180</t>
  </si>
  <si>
    <t>6. Доходы от продажи материальных и  нематериальных активов</t>
  </si>
  <si>
    <t>7.Штрафные санкции, возмещение ущерба</t>
  </si>
  <si>
    <t xml:space="preserve">8.Прочие неналоговые доходы </t>
  </si>
  <si>
    <t>% исполнения</t>
  </si>
  <si>
    <t>Доходы  бюджета МО "Черноярский район" на 2014 год</t>
  </si>
  <si>
    <t>Исполнение на 01.01.2015 года</t>
  </si>
  <si>
    <t>7.Доходы бюджетов муниципальных районов от  возврата бюджетами бюджетной системы РФ остатков субсидий,субвенций и иных межбюджетных трансфертов, имеющих целевое назначение, прощлых лет</t>
  </si>
  <si>
    <t>000 218 05010 05 0000 151</t>
  </si>
  <si>
    <t>2.1.Налог, взимаемый в связи с применением упрощенной системы налогообложения</t>
  </si>
  <si>
    <t>000 1 05 01000 00 0000 110</t>
  </si>
  <si>
    <t>от 30.03.2015 г. №41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</si>
</sst>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164" fontId="2" fillId="24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60" zoomScalePageLayoutView="0" workbookViewId="0" topLeftCell="A1">
      <selection activeCell="C3" sqref="C3"/>
    </sheetView>
  </sheetViews>
  <sheetFormatPr defaultColWidth="9.00390625" defaultRowHeight="12.75"/>
  <cols>
    <col min="1" max="1" width="75.375" style="40" customWidth="1"/>
    <col min="2" max="2" width="42.00390625" style="40" customWidth="1"/>
    <col min="3" max="3" width="23.125" style="40" customWidth="1"/>
    <col min="4" max="4" width="22.625" style="40" customWidth="1"/>
    <col min="5" max="5" width="19.875" style="40" customWidth="1"/>
    <col min="6" max="16384" width="9.125" style="40" customWidth="1"/>
  </cols>
  <sheetData>
    <row r="1" spans="2:3" ht="14.25" customHeight="1">
      <c r="B1" s="71" t="s">
        <v>0</v>
      </c>
      <c r="C1" s="71"/>
    </row>
    <row r="2" spans="2:3" ht="14.25" customHeight="1">
      <c r="B2" s="72" t="s">
        <v>1</v>
      </c>
      <c r="C2" s="72"/>
    </row>
    <row r="3" spans="2:3" ht="21.75" customHeight="1">
      <c r="B3" s="41"/>
      <c r="C3" s="41" t="s">
        <v>92</v>
      </c>
    </row>
    <row r="4" spans="1:3" ht="18" customHeight="1">
      <c r="A4" s="73" t="s">
        <v>86</v>
      </c>
      <c r="B4" s="73"/>
      <c r="C4" s="73"/>
    </row>
    <row r="5" spans="1:3" ht="9.75" customHeight="1">
      <c r="A5" s="42"/>
      <c r="C5" s="43"/>
    </row>
    <row r="6" spans="1:5" ht="45" customHeight="1">
      <c r="A6" s="44" t="s">
        <v>2</v>
      </c>
      <c r="B6" s="44" t="s">
        <v>3</v>
      </c>
      <c r="C6" s="45" t="s">
        <v>4</v>
      </c>
      <c r="D6" s="45" t="s">
        <v>87</v>
      </c>
      <c r="E6" s="45" t="s">
        <v>85</v>
      </c>
    </row>
    <row r="7" spans="1:5" ht="26.25" customHeight="1">
      <c r="A7" s="10" t="s">
        <v>40</v>
      </c>
      <c r="B7" s="10" t="s">
        <v>39</v>
      </c>
      <c r="C7" s="10">
        <f>C8+C13+C18+C23+C32+C34+C37+C38</f>
        <v>125321.5</v>
      </c>
      <c r="D7" s="54">
        <f>D8+D13+D18+D23+D32+D34+D37+D38</f>
        <v>108395.34</v>
      </c>
      <c r="E7" s="54">
        <f>D7/C7*100</f>
        <v>86.49380992088348</v>
      </c>
    </row>
    <row r="8" spans="1:5" ht="24" customHeight="1">
      <c r="A8" s="1" t="s">
        <v>38</v>
      </c>
      <c r="B8" s="2" t="s">
        <v>32</v>
      </c>
      <c r="C8" s="12">
        <f>C9+C10+C11+C12</f>
        <v>84921.1</v>
      </c>
      <c r="D8" s="57">
        <f>D9+D10+D11+D12</f>
        <v>75437.94</v>
      </c>
      <c r="E8" s="54">
        <f aca="true" t="shared" si="0" ref="E8:E38">D8/C8*100</f>
        <v>88.83297555024605</v>
      </c>
    </row>
    <row r="9" spans="1:5" ht="108" customHeight="1">
      <c r="A9" s="11" t="s">
        <v>56</v>
      </c>
      <c r="B9" s="7" t="s">
        <v>35</v>
      </c>
      <c r="C9" s="52">
        <v>80521.1</v>
      </c>
      <c r="D9" s="52">
        <v>70197.6</v>
      </c>
      <c r="E9" s="54">
        <f t="shared" si="0"/>
        <v>87.17913689703693</v>
      </c>
    </row>
    <row r="10" spans="1:5" ht="140.25" customHeight="1">
      <c r="A10" s="11" t="s">
        <v>57</v>
      </c>
      <c r="B10" s="7" t="s">
        <v>36</v>
      </c>
      <c r="C10" s="52">
        <v>600</v>
      </c>
      <c r="D10" s="52">
        <v>571.9</v>
      </c>
      <c r="E10" s="54">
        <f t="shared" si="0"/>
        <v>95.31666666666666</v>
      </c>
    </row>
    <row r="11" spans="1:5" ht="72.75" customHeight="1">
      <c r="A11" s="11" t="s">
        <v>58</v>
      </c>
      <c r="B11" s="7" t="s">
        <v>42</v>
      </c>
      <c r="C11" s="52">
        <v>800</v>
      </c>
      <c r="D11" s="52">
        <v>640.2</v>
      </c>
      <c r="E11" s="54">
        <f t="shared" si="0"/>
        <v>80.025</v>
      </c>
    </row>
    <row r="12" spans="1:5" ht="117.75" customHeight="1">
      <c r="A12" s="11" t="s">
        <v>76</v>
      </c>
      <c r="B12" s="7" t="s">
        <v>77</v>
      </c>
      <c r="C12" s="52">
        <v>3000</v>
      </c>
      <c r="D12" s="26">
        <v>4028.24</v>
      </c>
      <c r="E12" s="54">
        <f t="shared" si="0"/>
        <v>134.27466666666666</v>
      </c>
    </row>
    <row r="13" spans="1:5" ht="18.75">
      <c r="A13" s="1" t="s">
        <v>5</v>
      </c>
      <c r="B13" s="2" t="s">
        <v>6</v>
      </c>
      <c r="C13" s="12">
        <f>C16+C17+C14</f>
        <v>10566</v>
      </c>
      <c r="D13" s="12">
        <f>D16+D17+D14</f>
        <v>9822.7</v>
      </c>
      <c r="E13" s="54">
        <f t="shared" si="0"/>
        <v>92.96517130418323</v>
      </c>
    </row>
    <row r="14" spans="1:5" ht="37.5">
      <c r="A14" s="5" t="s">
        <v>90</v>
      </c>
      <c r="B14" s="4" t="s">
        <v>91</v>
      </c>
      <c r="C14" s="13">
        <v>3966</v>
      </c>
      <c r="D14" s="13">
        <v>3393.4</v>
      </c>
      <c r="E14" s="54">
        <f t="shared" si="0"/>
        <v>85.56227937468482</v>
      </c>
    </row>
    <row r="15" spans="1:5" ht="18.75">
      <c r="A15" s="3" t="s">
        <v>7</v>
      </c>
      <c r="B15" s="2"/>
      <c r="C15" s="12"/>
      <c r="D15" s="12"/>
      <c r="E15" s="54"/>
    </row>
    <row r="16" spans="1:5" ht="18.75">
      <c r="A16" s="3" t="s">
        <v>8</v>
      </c>
      <c r="B16" s="4" t="s">
        <v>46</v>
      </c>
      <c r="C16" s="13">
        <v>4900</v>
      </c>
      <c r="D16" s="13">
        <v>4948.5</v>
      </c>
      <c r="E16" s="54">
        <f t="shared" si="0"/>
        <v>100.98979591836735</v>
      </c>
    </row>
    <row r="17" spans="1:5" ht="18.75">
      <c r="A17" s="3" t="s">
        <v>9</v>
      </c>
      <c r="B17" s="4" t="s">
        <v>10</v>
      </c>
      <c r="C17" s="13">
        <v>1700</v>
      </c>
      <c r="D17" s="13">
        <v>1480.8</v>
      </c>
      <c r="E17" s="54">
        <f t="shared" si="0"/>
        <v>87.10588235294118</v>
      </c>
    </row>
    <row r="18" spans="1:5" ht="18.75">
      <c r="A18" s="27" t="s">
        <v>11</v>
      </c>
      <c r="B18" s="28" t="s">
        <v>12</v>
      </c>
      <c r="C18" s="29">
        <f>C19</f>
        <v>1400</v>
      </c>
      <c r="D18" s="29">
        <f>D19</f>
        <v>1524.3</v>
      </c>
      <c r="E18" s="54">
        <f t="shared" si="0"/>
        <v>108.87857142857142</v>
      </c>
    </row>
    <row r="19" spans="1:5" ht="18.75">
      <c r="A19" s="34" t="s">
        <v>13</v>
      </c>
      <c r="B19" s="37"/>
      <c r="C19" s="61">
        <v>1400</v>
      </c>
      <c r="D19" s="61">
        <v>1524.3</v>
      </c>
      <c r="E19" s="66">
        <f>D19/C19*100</f>
        <v>108.87857142857142</v>
      </c>
    </row>
    <row r="20" spans="1:5" ht="18.75">
      <c r="A20" s="35" t="s">
        <v>14</v>
      </c>
      <c r="B20" s="38"/>
      <c r="C20" s="70"/>
      <c r="D20" s="70"/>
      <c r="E20" s="67"/>
    </row>
    <row r="21" spans="1:5" ht="18.75">
      <c r="A21" s="35" t="s">
        <v>59</v>
      </c>
      <c r="B21" s="38"/>
      <c r="C21" s="70"/>
      <c r="D21" s="70"/>
      <c r="E21" s="67"/>
    </row>
    <row r="22" spans="1:5" ht="18.75">
      <c r="A22" s="36" t="s">
        <v>60</v>
      </c>
      <c r="B22" s="39" t="s">
        <v>15</v>
      </c>
      <c r="C22" s="60"/>
      <c r="D22" s="60"/>
      <c r="E22" s="69"/>
    </row>
    <row r="23" spans="1:5" ht="59.25" customHeight="1">
      <c r="A23" s="30" t="s">
        <v>16</v>
      </c>
      <c r="B23" s="31" t="s">
        <v>17</v>
      </c>
      <c r="C23" s="32">
        <f>C24</f>
        <v>24634.4</v>
      </c>
      <c r="D23" s="32">
        <f>D24</f>
        <v>18553.4</v>
      </c>
      <c r="E23" s="54">
        <f t="shared" si="0"/>
        <v>75.3150066573572</v>
      </c>
    </row>
    <row r="24" spans="1:5" ht="144" customHeight="1">
      <c r="A24" s="18" t="s">
        <v>61</v>
      </c>
      <c r="B24" s="7" t="s">
        <v>18</v>
      </c>
      <c r="C24" s="52">
        <f>C25+C26+C29+C27+C28+C30+C31</f>
        <v>24634.4</v>
      </c>
      <c r="D24" s="52">
        <f>D25+D26+D29+D27+D28+D30+D31</f>
        <v>18553.4</v>
      </c>
      <c r="E24" s="54">
        <f t="shared" si="0"/>
        <v>75.3150066573572</v>
      </c>
    </row>
    <row r="25" spans="1:5" ht="116.25" customHeight="1">
      <c r="A25" s="21" t="s">
        <v>62</v>
      </c>
      <c r="B25" s="7" t="s">
        <v>44</v>
      </c>
      <c r="C25" s="52">
        <v>24034.4</v>
      </c>
      <c r="D25" s="52">
        <v>18021</v>
      </c>
      <c r="E25" s="54">
        <f t="shared" si="0"/>
        <v>74.98002862563659</v>
      </c>
    </row>
    <row r="26" spans="1:5" ht="116.25" customHeight="1">
      <c r="A26" s="21" t="s">
        <v>79</v>
      </c>
      <c r="B26" s="20" t="s">
        <v>78</v>
      </c>
      <c r="C26" s="52">
        <v>200</v>
      </c>
      <c r="D26" s="52">
        <v>120.4</v>
      </c>
      <c r="E26" s="54">
        <f t="shared" si="0"/>
        <v>60.199999999999996</v>
      </c>
    </row>
    <row r="27" spans="1:5" ht="21" customHeight="1">
      <c r="A27" s="23" t="s">
        <v>37</v>
      </c>
      <c r="B27" s="58" t="s">
        <v>80</v>
      </c>
      <c r="C27" s="61">
        <v>400</v>
      </c>
      <c r="D27" s="63">
        <v>412</v>
      </c>
      <c r="E27" s="66">
        <f>D27/C27*100</f>
        <v>103</v>
      </c>
    </row>
    <row r="28" spans="1:5" ht="17.25" customHeight="1">
      <c r="A28" s="24" t="s">
        <v>19</v>
      </c>
      <c r="B28" s="59"/>
      <c r="C28" s="62"/>
      <c r="D28" s="64"/>
      <c r="E28" s="67"/>
    </row>
    <row r="29" spans="1:5" ht="16.5" customHeight="1">
      <c r="A29" s="24" t="s">
        <v>63</v>
      </c>
      <c r="B29" s="59"/>
      <c r="C29" s="62"/>
      <c r="D29" s="64"/>
      <c r="E29" s="67"/>
    </row>
    <row r="30" spans="1:5" ht="15.75" customHeight="1">
      <c r="A30" s="25" t="s">
        <v>64</v>
      </c>
      <c r="B30" s="59"/>
      <c r="C30" s="62"/>
      <c r="D30" s="64"/>
      <c r="E30" s="67"/>
    </row>
    <row r="31" spans="1:5" ht="18" customHeight="1">
      <c r="A31" s="53" t="s">
        <v>65</v>
      </c>
      <c r="B31" s="60"/>
      <c r="C31" s="60"/>
      <c r="D31" s="65"/>
      <c r="E31" s="68"/>
    </row>
    <row r="32" spans="1:5" ht="21.75" customHeight="1">
      <c r="A32" s="22" t="s">
        <v>20</v>
      </c>
      <c r="B32" s="2" t="s">
        <v>47</v>
      </c>
      <c r="C32" s="12">
        <f>C33</f>
        <v>350</v>
      </c>
      <c r="D32" s="12">
        <f>D33</f>
        <v>292</v>
      </c>
      <c r="E32" s="55">
        <f t="shared" si="0"/>
        <v>83.42857142857143</v>
      </c>
    </row>
    <row r="33" spans="1:5" ht="21.75" customHeight="1">
      <c r="A33" s="5" t="s">
        <v>21</v>
      </c>
      <c r="B33" s="4" t="s">
        <v>22</v>
      </c>
      <c r="C33" s="13">
        <v>350</v>
      </c>
      <c r="D33" s="13">
        <v>292</v>
      </c>
      <c r="E33" s="55">
        <f t="shared" si="0"/>
        <v>83.42857142857143</v>
      </c>
    </row>
    <row r="34" spans="1:5" ht="42" customHeight="1">
      <c r="A34" s="16" t="s">
        <v>82</v>
      </c>
      <c r="B34" s="17" t="s">
        <v>23</v>
      </c>
      <c r="C34" s="12">
        <f>SUM(C35:C36)</f>
        <v>1350</v>
      </c>
      <c r="D34" s="12">
        <f>SUM(D35:D36)</f>
        <v>1152.7</v>
      </c>
      <c r="E34" s="55">
        <f t="shared" si="0"/>
        <v>85.38518518518518</v>
      </c>
    </row>
    <row r="35" spans="1:5" ht="131.25" customHeight="1">
      <c r="A35" s="18" t="s">
        <v>69</v>
      </c>
      <c r="B35" s="7" t="s">
        <v>45</v>
      </c>
      <c r="C35" s="52">
        <v>250</v>
      </c>
      <c r="D35" s="52">
        <v>297.2</v>
      </c>
      <c r="E35" s="55">
        <f t="shared" si="0"/>
        <v>118.87999999999998</v>
      </c>
    </row>
    <row r="36" spans="1:5" ht="109.5" customHeight="1">
      <c r="A36" s="18" t="s">
        <v>66</v>
      </c>
      <c r="B36" s="7" t="s">
        <v>75</v>
      </c>
      <c r="C36" s="52">
        <v>1100</v>
      </c>
      <c r="D36" s="52">
        <v>855.5</v>
      </c>
      <c r="E36" s="55">
        <f t="shared" si="0"/>
        <v>77.77272727272727</v>
      </c>
    </row>
    <row r="37" spans="1:5" ht="18.75">
      <c r="A37" s="6" t="s">
        <v>83</v>
      </c>
      <c r="B37" s="2" t="s">
        <v>24</v>
      </c>
      <c r="C37" s="12">
        <v>2100</v>
      </c>
      <c r="D37" s="12">
        <v>2294.1</v>
      </c>
      <c r="E37" s="55">
        <f t="shared" si="0"/>
        <v>109.24285714285713</v>
      </c>
    </row>
    <row r="38" spans="1:5" ht="18.75">
      <c r="A38" s="6" t="s">
        <v>84</v>
      </c>
      <c r="B38" s="2" t="s">
        <v>81</v>
      </c>
      <c r="C38" s="12"/>
      <c r="D38" s="12">
        <v>-681.8</v>
      </c>
      <c r="E38" s="55" t="e">
        <f t="shared" si="0"/>
        <v>#DIV/0!</v>
      </c>
    </row>
    <row r="39" spans="1:5" ht="30" customHeight="1">
      <c r="A39" s="15" t="s">
        <v>41</v>
      </c>
      <c r="B39" s="2" t="s">
        <v>30</v>
      </c>
      <c r="C39" s="12">
        <f>SUM(C40+C48+C50+C51+C49)</f>
        <v>416396.70000000007</v>
      </c>
      <c r="D39" s="12">
        <f>SUM(D40+D48+D50+D51+D49)</f>
        <v>396945.9</v>
      </c>
      <c r="E39" s="26">
        <f aca="true" t="shared" si="1" ref="E39:E46">D39/C39*100</f>
        <v>95.32878142406027</v>
      </c>
    </row>
    <row r="40" spans="1:5" ht="36.75" customHeight="1">
      <c r="A40" s="6" t="s">
        <v>28</v>
      </c>
      <c r="B40" s="4" t="s">
        <v>25</v>
      </c>
      <c r="C40" s="19">
        <f>C41+C44+C45+C46</f>
        <v>417339.60000000003</v>
      </c>
      <c r="D40" s="19">
        <f>D41+D44+D45+D46</f>
        <v>397888.8</v>
      </c>
      <c r="E40" s="26">
        <f t="shared" si="1"/>
        <v>95.33933516014295</v>
      </c>
    </row>
    <row r="41" spans="1:5" ht="47.25" customHeight="1">
      <c r="A41" s="6" t="s">
        <v>67</v>
      </c>
      <c r="B41" s="17" t="s">
        <v>48</v>
      </c>
      <c r="C41" s="19">
        <f>SUM(C42:C43)</f>
        <v>39366.2</v>
      </c>
      <c r="D41" s="19">
        <f>SUM(D42:D43)</f>
        <v>39366.2</v>
      </c>
      <c r="E41" s="52">
        <f t="shared" si="1"/>
        <v>100</v>
      </c>
    </row>
    <row r="42" spans="1:5" ht="35.25" customHeight="1">
      <c r="A42" s="5" t="s">
        <v>26</v>
      </c>
      <c r="B42" s="4" t="s">
        <v>49</v>
      </c>
      <c r="C42" s="52">
        <v>26891</v>
      </c>
      <c r="D42" s="52">
        <v>26891</v>
      </c>
      <c r="E42" s="52">
        <f t="shared" si="1"/>
        <v>100</v>
      </c>
    </row>
    <row r="43" spans="1:5" ht="41.25" customHeight="1">
      <c r="A43" s="18" t="s">
        <v>27</v>
      </c>
      <c r="B43" s="7" t="s">
        <v>50</v>
      </c>
      <c r="C43" s="26">
        <v>12475.2</v>
      </c>
      <c r="D43" s="26">
        <v>12475.2</v>
      </c>
      <c r="E43" s="52">
        <f t="shared" si="1"/>
        <v>100</v>
      </c>
    </row>
    <row r="44" spans="1:5" ht="47.25" customHeight="1">
      <c r="A44" s="15" t="s">
        <v>68</v>
      </c>
      <c r="B44" s="17" t="s">
        <v>51</v>
      </c>
      <c r="C44" s="19">
        <v>191450.2</v>
      </c>
      <c r="D44" s="19">
        <v>173508.6</v>
      </c>
      <c r="E44" s="26">
        <f t="shared" si="1"/>
        <v>90.62858121851008</v>
      </c>
    </row>
    <row r="45" spans="1:5" ht="47.25" customHeight="1">
      <c r="A45" s="15" t="s">
        <v>70</v>
      </c>
      <c r="B45" s="17" t="s">
        <v>52</v>
      </c>
      <c r="C45" s="19">
        <v>184809.7</v>
      </c>
      <c r="D45" s="19">
        <v>183402.2</v>
      </c>
      <c r="E45" s="26">
        <f t="shared" si="1"/>
        <v>99.23840577632018</v>
      </c>
    </row>
    <row r="46" spans="1:5" ht="21.75" customHeight="1">
      <c r="A46" s="8" t="s">
        <v>34</v>
      </c>
      <c r="B46" s="2" t="s">
        <v>53</v>
      </c>
      <c r="C46" s="12">
        <v>1713.5</v>
      </c>
      <c r="D46" s="12">
        <v>1611.8</v>
      </c>
      <c r="E46" s="26">
        <f t="shared" si="1"/>
        <v>94.06477969069157</v>
      </c>
    </row>
    <row r="47" spans="1:5" s="33" customFormat="1" ht="40.5" customHeight="1">
      <c r="A47" s="16" t="s">
        <v>33</v>
      </c>
      <c r="B47" s="17" t="s">
        <v>54</v>
      </c>
      <c r="C47" s="19">
        <v>0</v>
      </c>
      <c r="D47" s="19">
        <v>0</v>
      </c>
      <c r="E47" s="26">
        <v>0</v>
      </c>
    </row>
    <row r="48" spans="1:5" s="33" customFormat="1" ht="40.5" customHeight="1">
      <c r="A48" s="16" t="s">
        <v>43</v>
      </c>
      <c r="B48" s="17" t="s">
        <v>55</v>
      </c>
      <c r="C48" s="19">
        <v>0</v>
      </c>
      <c r="D48" s="19">
        <v>0</v>
      </c>
      <c r="E48" s="26" t="e">
        <f>D48/C48*100</f>
        <v>#DIV/0!</v>
      </c>
    </row>
    <row r="49" spans="1:5" s="33" customFormat="1" ht="63" customHeight="1">
      <c r="A49" s="16" t="s">
        <v>71</v>
      </c>
      <c r="B49" s="17" t="s">
        <v>72</v>
      </c>
      <c r="C49" s="19">
        <v>28.9</v>
      </c>
      <c r="D49" s="19">
        <v>28.9</v>
      </c>
      <c r="E49" s="26">
        <f>D49/C49*100</f>
        <v>100</v>
      </c>
    </row>
    <row r="50" spans="1:5" s="33" customFormat="1" ht="84" customHeight="1">
      <c r="A50" s="56" t="s">
        <v>88</v>
      </c>
      <c r="B50" s="17" t="s">
        <v>89</v>
      </c>
      <c r="C50" s="19">
        <v>36.7</v>
      </c>
      <c r="D50" s="19">
        <v>36.7</v>
      </c>
      <c r="E50" s="26">
        <f>D50/C50*100</f>
        <v>100</v>
      </c>
    </row>
    <row r="51" spans="1:5" s="33" customFormat="1" ht="72.75" customHeight="1">
      <c r="A51" s="16" t="s">
        <v>73</v>
      </c>
      <c r="B51" s="17" t="s">
        <v>74</v>
      </c>
      <c r="C51" s="19">
        <v>-1008.5</v>
      </c>
      <c r="D51" s="19">
        <v>-1008.5</v>
      </c>
      <c r="E51" s="26">
        <f>D51/C51*100</f>
        <v>100</v>
      </c>
    </row>
    <row r="52" spans="1:5" s="33" customFormat="1" ht="17.25" customHeight="1">
      <c r="A52" s="8" t="s">
        <v>29</v>
      </c>
      <c r="B52" s="9" t="s">
        <v>31</v>
      </c>
      <c r="C52" s="14">
        <f>C7+C39</f>
        <v>541718.2000000001</v>
      </c>
      <c r="D52" s="14">
        <v>505341.3</v>
      </c>
      <c r="E52" s="26">
        <f>D52/C52*100</f>
        <v>93.28490347933666</v>
      </c>
    </row>
    <row r="53" spans="1:3" s="33" customFormat="1" ht="17.25" customHeight="1">
      <c r="A53" s="46"/>
      <c r="B53" s="47"/>
      <c r="C53" s="48"/>
    </row>
    <row r="54" spans="1:3" s="33" customFormat="1" ht="18" customHeight="1">
      <c r="A54" s="49"/>
      <c r="B54" s="48"/>
      <c r="C54" s="48"/>
    </row>
    <row r="55" spans="1:3" s="33" customFormat="1" ht="18.75" customHeight="1">
      <c r="A55" s="49"/>
      <c r="B55" s="48"/>
      <c r="C55" s="48"/>
    </row>
    <row r="56" spans="1:3" s="33" customFormat="1" ht="15" customHeight="1">
      <c r="A56" s="49"/>
      <c r="C56" s="48"/>
    </row>
    <row r="57" spans="1:3" s="33" customFormat="1" ht="15" customHeight="1">
      <c r="A57" s="49"/>
      <c r="B57" s="48"/>
      <c r="C57" s="48"/>
    </row>
    <row r="58" spans="1:3" s="33" customFormat="1" ht="15" customHeight="1">
      <c r="A58" s="50"/>
      <c r="B58" s="48"/>
      <c r="C58" s="48"/>
    </row>
    <row r="59" spans="1:3" s="33" customFormat="1" ht="13.5" customHeight="1">
      <c r="A59" s="50"/>
      <c r="B59" s="48"/>
      <c r="C59" s="48"/>
    </row>
    <row r="60" spans="1:3" s="33" customFormat="1" ht="13.5" customHeight="1">
      <c r="A60" s="50"/>
      <c r="C60" s="48"/>
    </row>
    <row r="61" spans="1:3" s="33" customFormat="1" ht="15" customHeight="1">
      <c r="A61" s="50"/>
      <c r="B61" s="48"/>
      <c r="C61" s="48"/>
    </row>
    <row r="62" spans="1:3" s="33" customFormat="1" ht="13.5" customHeight="1">
      <c r="A62" s="50"/>
      <c r="B62" s="48"/>
      <c r="C62" s="48"/>
    </row>
    <row r="63" spans="1:3" s="33" customFormat="1" ht="13.5" customHeight="1">
      <c r="A63" s="50"/>
      <c r="B63" s="48"/>
      <c r="C63" s="48"/>
    </row>
    <row r="64" spans="1:3" s="33" customFormat="1" ht="13.5" customHeight="1">
      <c r="A64" s="50"/>
      <c r="C64" s="48"/>
    </row>
    <row r="65" spans="1:3" s="33" customFormat="1" ht="15" customHeight="1">
      <c r="A65" s="50"/>
      <c r="C65" s="48"/>
    </row>
    <row r="66" spans="1:3" s="33" customFormat="1" ht="15" customHeight="1">
      <c r="A66" s="50"/>
      <c r="C66" s="48"/>
    </row>
    <row r="67" spans="1:3" s="33" customFormat="1" ht="15" customHeight="1">
      <c r="A67" s="50"/>
      <c r="B67" s="48"/>
      <c r="C67" s="48"/>
    </row>
    <row r="68" spans="1:3" s="33" customFormat="1" ht="15" customHeight="1">
      <c r="A68" s="50"/>
      <c r="B68" s="48"/>
      <c r="C68" s="48"/>
    </row>
    <row r="69" spans="1:3" s="33" customFormat="1" ht="19.5" customHeight="1">
      <c r="A69" s="46"/>
      <c r="B69" s="48"/>
      <c r="C69" s="48"/>
    </row>
    <row r="70" spans="1:3" s="33" customFormat="1" ht="13.5" customHeight="1">
      <c r="A70" s="50"/>
      <c r="B70" s="48"/>
      <c r="C70" s="48"/>
    </row>
    <row r="71" spans="1:3" s="33" customFormat="1" ht="13.5" customHeight="1">
      <c r="A71" s="50"/>
      <c r="C71" s="48"/>
    </row>
    <row r="72" spans="1:3" s="33" customFormat="1" ht="13.5" customHeight="1">
      <c r="A72" s="50"/>
      <c r="C72" s="51"/>
    </row>
    <row r="73" spans="1:3" s="33" customFormat="1" ht="22.5" customHeight="1">
      <c r="A73" s="46"/>
      <c r="C73" s="48"/>
    </row>
    <row r="74" s="33" customFormat="1" ht="18.75"/>
    <row r="75" s="33" customFormat="1" ht="18.75"/>
    <row r="76" s="33" customFormat="1" ht="18.75"/>
    <row r="77" s="33" customFormat="1" ht="18.75"/>
  </sheetData>
  <sheetProtection/>
  <mergeCells count="10">
    <mergeCell ref="E19:E22"/>
    <mergeCell ref="C19:C22"/>
    <mergeCell ref="D19:D22"/>
    <mergeCell ref="B1:C1"/>
    <mergeCell ref="B2:C2"/>
    <mergeCell ref="A4:C4"/>
    <mergeCell ref="B27:B31"/>
    <mergeCell ref="C27:C31"/>
    <mergeCell ref="D27:D31"/>
    <mergeCell ref="E27:E3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2013-12-25T11:34:29Z</cp:lastPrinted>
  <dcterms:created xsi:type="dcterms:W3CDTF">2008-03-20T08:09:00Z</dcterms:created>
  <dcterms:modified xsi:type="dcterms:W3CDTF">2015-04-03T05:32:59Z</dcterms:modified>
  <cp:category/>
  <cp:version/>
  <cp:contentType/>
  <cp:contentStatus/>
</cp:coreProperties>
</file>